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2022\ПЛАН 2022\06.04.2022\"/>
    </mc:Choice>
  </mc:AlternateContent>
  <xr:revisionPtr revIDLastSave="0" documentId="8_{D9D4A99E-05AA-476E-BE38-01A448437D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2.2022" sheetId="3" r:id="rId1"/>
  </sheets>
  <definedNames>
    <definedName name="_xlnm._FilterDatabase" localSheetId="0" hidden="1">'17.02.2022'!$A$1:$P$115</definedName>
    <definedName name="_xlnm.Print_Area" localSheetId="0">'17.02.2022'!$A$1:$O$115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3" i="3" l="1"/>
  <c r="N75" i="3"/>
  <c r="N74" i="3"/>
  <c r="N110" i="3"/>
  <c r="N109" i="3"/>
  <c r="N108" i="3"/>
  <c r="N24" i="3"/>
  <c r="N106" i="3"/>
  <c r="N105" i="3"/>
  <c r="N104" i="3"/>
  <c r="N89" i="3" l="1"/>
  <c r="N90" i="3"/>
  <c r="N91" i="3"/>
  <c r="N92" i="3"/>
  <c r="N93" i="3"/>
  <c r="N79" i="3" l="1"/>
  <c r="N80" i="3"/>
  <c r="N81" i="3"/>
  <c r="N82" i="3"/>
  <c r="N83" i="3"/>
  <c r="N84" i="3"/>
  <c r="N85" i="3"/>
  <c r="N86" i="3"/>
  <c r="N87" i="3"/>
  <c r="N88" i="3"/>
  <c r="N94" i="3"/>
  <c r="N95" i="3"/>
  <c r="N96" i="3"/>
  <c r="N97" i="3"/>
  <c r="N98" i="3"/>
  <c r="N99" i="3"/>
  <c r="N100" i="3"/>
  <c r="N101" i="3"/>
  <c r="N102" i="3"/>
  <c r="N107" i="3"/>
  <c r="N78" i="3"/>
  <c r="N111" i="3" l="1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3" i="3" l="1"/>
  <c r="N18" i="3" l="1"/>
  <c r="N19" i="3"/>
  <c r="N20" i="3"/>
  <c r="N21" i="3"/>
  <c r="N22" i="3"/>
  <c r="N17" i="3"/>
  <c r="N76" i="3" l="1"/>
  <c r="N112" i="3"/>
</calcChain>
</file>

<file path=xl/sharedStrings.xml><?xml version="1.0" encoding="utf-8"?>
<sst xmlns="http://schemas.openxmlformats.org/spreadsheetml/2006/main" count="956" uniqueCount="197">
  <si>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</si>
  <si>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</si>
  <si>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</si>
  <si>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</si>
  <si>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</si>
  <si>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</si>
  <si>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</si>
  <si>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</si>
  <si>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</si>
  <si>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</si>
  <si>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</si>
  <si>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</si>
  <si>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</si>
  <si>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</si>
  <si>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</si>
  <si>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</si>
  <si>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</si>
  <si>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</si>
  <si>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</si>
  <si>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</si>
  <si>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</si>
  <si>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</si>
  <si>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</si>
  <si>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</si>
  <si>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</si>
  <si>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</si>
  <si>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</si>
  <si>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</si>
  <si>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</si>
  <si>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</si>
  <si>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</si>
  <si>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</si>
  <si>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</si>
  <si>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</si>
  <si>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</si>
  <si>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</si>
  <si>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</si>
  <si>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</si>
  <si>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</si>
  <si>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</si>
  <si>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</si>
  <si>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</si>
  <si>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</si>
  <si>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</si>
  <si>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</si>
  <si>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</si>
  <si>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</si>
  <si>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</si>
  <si>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</si>
  <si>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</si>
  <si>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</si>
  <si>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</si>
  <si>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</si>
  <si>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</si>
  <si>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</si>
  <si>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</si>
  <si>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</si>
  <si>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</si>
  <si>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</si>
  <si>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</si>
  <si>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</si>
  <si>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</si>
  <si>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</si>
  <si>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</si>
  <si>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</si>
  <si>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</si>
  <si>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</si>
  <si>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</si>
  <si>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</si>
  <si>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</si>
  <si>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</si>
  <si>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</si>
  <si>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</si>
  <si>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</si>
  <si>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</si>
  <si>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</si>
  <si>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</si>
  <si>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</si>
  <si>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</si>
  <si>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</si>
  <si>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</si>
  <si>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</si>
  <si>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</si>
  <si>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</si>
  <si>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</si>
  <si>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>Скрепки 28 мм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</si>
  <si>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</si>
  <si>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</si>
  <si>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</si>
  <si>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</si>
  <si>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</si>
  <si>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 прозрачные А4 100шт/уп.</t>
  </si>
  <si>
    <t>Обложки для переплета</t>
  </si>
  <si>
    <t>Обложка для переплета А3, 200мкр., 100шт/уп.</t>
  </si>
  <si>
    <t>Обложка для переплета</t>
  </si>
  <si>
    <t>Обложки для переплета цветные А4 100шт/уп.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</si>
  <si>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</si>
  <si>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</si>
  <si>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</si>
  <si>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</si>
  <si>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</si>
  <si>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канцелярский, карандаш 65 гр. с апликатором</t>
  </si>
  <si>
    <t>Клей канцелярский</t>
  </si>
  <si>
    <t>Папка регистр 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</si>
  <si>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</si>
  <si>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</si>
  <si>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</si>
  <si>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</si>
  <si>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</si>
  <si>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</si>
  <si>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</si>
  <si>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</si>
  <si>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</si>
  <si>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</si>
  <si>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</si>
  <si>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</si>
  <si>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</si>
  <si>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</si>
  <si>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</si>
  <si>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</si>
  <si>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</si>
  <si>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</si>
  <si>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</si>
  <si>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</si>
  <si>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</si>
  <si>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</si>
  <si>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</si>
  <si>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</si>
  <si>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</si>
  <si>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</si>
  <si>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</si>
  <si>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</si>
  <si>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</si>
  <si>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</si>
  <si>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</si>
  <si>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</si>
  <si>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</si>
  <si>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</si>
  <si>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</si>
  <si>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</si>
  <si>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</si>
  <si>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Файлы А4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</si>
  <si>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</si>
  <si>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</si>
  <si>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</si>
  <si>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</si>
  <si>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</si>
  <si>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</si>
  <si>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</si>
  <si>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>декабрь 2021г.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</si>
  <si>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</si>
  <si>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</si>
  <si>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</si>
  <si>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</si>
  <si>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</si>
  <si>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</si>
  <si>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</si>
  <si>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</si>
  <si>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</si>
  <si>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</si>
  <si>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</si>
  <si>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</si>
  <si>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</si>
  <si>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</si>
  <si>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</si>
  <si>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</si>
  <si>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</si>
  <si>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</si>
  <si>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</si>
  <si>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</si>
  <si>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</si>
  <si>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</si>
  <si>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</si>
  <si>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</si>
  <si>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</si>
  <si>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</si>
  <si>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 xml:space="preserve">Услуги предоставления синхронного оборудования </t>
  </si>
  <si>
    <t xml:space="preserve">Исполнен </t>
  </si>
  <si>
    <t>Аренда здания</t>
  </si>
  <si>
    <t>Услуг по аренде офисных помещений</t>
  </si>
  <si>
    <t>февраль</t>
  </si>
  <si>
    <t>Исключен  приказом от 04.02.2022 г №23-22П</t>
  </si>
  <si>
    <t xml:space="preserve">г.Нур-Султан, район "Есиль" Ул.Достык д.18, 18 этаж </t>
  </si>
  <si>
    <t>Изменен приказом от 17.02.2022 г №26-22П</t>
  </si>
  <si>
    <t>апрель</t>
  </si>
  <si>
    <t xml:space="preserve">июнь </t>
  </si>
  <si>
    <t>Аренда складского помещения</t>
  </si>
  <si>
    <t>Услуги по аренде складских помещений</t>
  </si>
  <si>
    <t>Системный блок</t>
  </si>
  <si>
    <t>Ластик</t>
  </si>
  <si>
    <t>Изменен приказом от 25.03.2022 г №37-22П</t>
  </si>
  <si>
    <t>Дополнен  приказом от 25.03.2022 г №37-22П</t>
  </si>
  <si>
    <t>август</t>
  </si>
  <si>
    <t>Изменен приказом от 13.04.2022 г №42-22П</t>
  </si>
  <si>
    <t>Дополнен  приказом от 13.04.2022 г №42-22П</t>
  </si>
  <si>
    <t>Исключен  приказом от 13.04.2022 г №42-22П</t>
  </si>
  <si>
    <t>от "13" апреля 2022 года № 42-22П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</si>
</sst>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1" fillId="0" borderId="0" applyNumberFormat="0" applyFill="0" applyBorder="0" applyAlignment="0" applyProtection="0"/>
    <xf numFmtId="0" fontId="32" fillId="0" borderId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6" fillId="0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4" fillId="0" borderId="14" xfId="43" applyFont="1" applyFill="1" applyBorder="1" applyAlignment="1">
      <alignment vertical="top" wrapText="1"/>
    </xf>
    <xf numFmtId="4" fontId="24" fillId="0" borderId="14" xfId="43" applyNumberFormat="1" applyFont="1" applyFill="1" applyBorder="1" applyAlignment="1">
      <alignment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wrapText="1"/>
    </xf>
    <xf numFmtId="0" fontId="24" fillId="0" borderId="14" xfId="43" applyFont="1" applyFill="1" applyBorder="1" applyAlignment="1">
      <alignment horizontal="center" vertical="top" wrapText="1"/>
    </xf>
    <xf numFmtId="0" fontId="26" fillId="34" borderId="0" xfId="0" applyFont="1" applyFill="1" applyAlignment="1">
      <alignment wrapText="1"/>
    </xf>
    <xf numFmtId="0" fontId="24" fillId="34" borderId="14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vertical="top" wrapText="1"/>
    </xf>
    <xf numFmtId="4" fontId="28" fillId="34" borderId="14" xfId="42" applyNumberFormat="1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49" fontId="34" fillId="34" borderId="14" xfId="0" applyNumberFormat="1" applyFont="1" applyFill="1" applyBorder="1" applyAlignment="1">
      <alignment horizontal="center" vertical="center" wrapText="1"/>
    </xf>
    <xf numFmtId="4" fontId="34" fillId="34" borderId="14" xfId="0" applyNumberFormat="1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4" fontId="23" fillId="34" borderId="14" xfId="0" applyNumberFormat="1" applyFont="1" applyFill="1" applyBorder="1" applyAlignment="1">
      <alignment horizontal="center" vertical="center" wrapText="1"/>
    </xf>
    <xf numFmtId="4" fontId="23" fillId="34" borderId="15" xfId="0" applyNumberFormat="1" applyFont="1" applyFill="1" applyBorder="1" applyAlignment="1">
      <alignment horizontal="center" wrapText="1"/>
    </xf>
    <xf numFmtId="0" fontId="23" fillId="34" borderId="14" xfId="0" applyFont="1" applyFill="1" applyBorder="1" applyAlignment="1">
      <alignment wrapText="1"/>
    </xf>
    <xf numFmtId="4" fontId="28" fillId="0" borderId="14" xfId="42" applyNumberFormat="1" applyFont="1" applyFill="1" applyBorder="1" applyAlignment="1">
      <alignment horizontal="center" vertical="center"/>
    </xf>
    <xf numFmtId="4" fontId="25" fillId="34" borderId="0" xfId="0" applyNumberFormat="1" applyFont="1" applyFill="1" applyAlignment="1">
      <alignment wrapText="1"/>
    </xf>
    <xf numFmtId="4" fontId="35" fillId="34" borderId="0" xfId="0" applyNumberFormat="1" applyFont="1" applyFill="1" applyAlignment="1">
      <alignment wrapText="1"/>
    </xf>
    <xf numFmtId="0" fontId="36" fillId="34" borderId="0" xfId="0" applyFont="1" applyFill="1" applyAlignment="1">
      <alignment wrapText="1"/>
    </xf>
    <xf numFmtId="2" fontId="25" fillId="34" borderId="0" xfId="0" applyNumberFormat="1" applyFont="1" applyFill="1" applyAlignment="1">
      <alignment wrapText="1"/>
    </xf>
    <xf numFmtId="0" fontId="28" fillId="34" borderId="15" xfId="0" applyFont="1" applyFill="1" applyBorder="1" applyAlignment="1">
      <alignment horizontal="center" vertical="center" wrapText="1"/>
    </xf>
    <xf numFmtId="49" fontId="28" fillId="34" borderId="21" xfId="0" applyNumberFormat="1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4" fontId="28" fillId="34" borderId="21" xfId="0" applyNumberFormat="1" applyFont="1" applyFill="1" applyBorder="1" applyAlignment="1">
      <alignment horizontal="center" vertical="center"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horizontal="left" vertical="center" wrapText="1"/>
    </xf>
    <xf numFmtId="164" fontId="23" fillId="34" borderId="18" xfId="0" applyNumberFormat="1" applyFont="1" applyFill="1" applyBorder="1" applyAlignment="1">
      <alignment horizontal="right" vertical="center" wrapText="1"/>
    </xf>
    <xf numFmtId="164" fontId="23" fillId="34" borderId="19" xfId="0" applyNumberFormat="1" applyFont="1" applyFill="1" applyBorder="1" applyAlignment="1">
      <alignment horizontal="right" vertical="center" wrapText="1"/>
    </xf>
    <xf numFmtId="164" fontId="23" fillId="34" borderId="20" xfId="0" applyNumberFormat="1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wrapText="1"/>
    </xf>
    <xf numFmtId="0" fontId="23" fillId="34" borderId="13" xfId="0" applyFont="1" applyFill="1" applyBorder="1" applyAlignment="1">
      <alignment horizontal="right" wrapText="1"/>
    </xf>
    <xf numFmtId="0" fontId="23" fillId="34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</cellXfs>
  <cellStyles count="142">
    <cellStyle name="_x0005__x001c_" xfId="42" xr:uid="{00000000-0005-0000-0000-000000000000}"/>
    <cellStyle name="20% — акцент1" xfId="19" builtinId="30" customBuiltin="1"/>
    <cellStyle name="20% - Акцент1 2" xfId="89" xr:uid="{00000000-0005-0000-0000-000002000000}"/>
    <cellStyle name="20% — акцент1 2" xfId="45" xr:uid="{00000000-0005-0000-0000-000003000000}"/>
    <cellStyle name="20% — акцент1 2 2" xfId="75" xr:uid="{00000000-0005-0000-0000-000004000000}"/>
    <cellStyle name="20% — акцент1 2 2 2" xfId="129" xr:uid="{00000000-0005-0000-0000-000005000000}"/>
    <cellStyle name="20% — акцент1 2 3" xfId="102" xr:uid="{00000000-0005-0000-0000-000006000000}"/>
    <cellStyle name="20% — акцент1 3" xfId="62" xr:uid="{00000000-0005-0000-0000-000007000000}"/>
    <cellStyle name="20% — акцент1 3 2" xfId="116" xr:uid="{00000000-0005-0000-0000-000008000000}"/>
    <cellStyle name="20% — акцент2" xfId="23" builtinId="34" customBuiltin="1"/>
    <cellStyle name="20% - Акцент2 2" xfId="91" xr:uid="{00000000-0005-0000-0000-00000A000000}"/>
    <cellStyle name="20% — акцент2 2" xfId="47" xr:uid="{00000000-0005-0000-0000-00000B000000}"/>
    <cellStyle name="20% — акцент2 2 2" xfId="77" xr:uid="{00000000-0005-0000-0000-00000C000000}"/>
    <cellStyle name="20% — акцент2 2 2 2" xfId="131" xr:uid="{00000000-0005-0000-0000-00000D000000}"/>
    <cellStyle name="20% — акцент2 2 3" xfId="104" xr:uid="{00000000-0005-0000-0000-00000E000000}"/>
    <cellStyle name="20% — акцент2 3" xfId="64" xr:uid="{00000000-0005-0000-0000-00000F000000}"/>
    <cellStyle name="20% — акцент2 3 2" xfId="118" xr:uid="{00000000-0005-0000-0000-000010000000}"/>
    <cellStyle name="20% — акцент3" xfId="27" builtinId="38" customBuiltin="1"/>
    <cellStyle name="20% - Акцент3 2" xfId="93" xr:uid="{00000000-0005-0000-0000-000012000000}"/>
    <cellStyle name="20% — акцент3 2" xfId="49" xr:uid="{00000000-0005-0000-0000-000013000000}"/>
    <cellStyle name="20% — акцент3 2 2" xfId="79" xr:uid="{00000000-0005-0000-0000-000014000000}"/>
    <cellStyle name="20% — акцент3 2 2 2" xfId="133" xr:uid="{00000000-0005-0000-0000-000015000000}"/>
    <cellStyle name="20% — акцент3 2 3" xfId="106" xr:uid="{00000000-0005-0000-0000-000016000000}"/>
    <cellStyle name="20% — акцент3 3" xfId="66" xr:uid="{00000000-0005-0000-0000-000017000000}"/>
    <cellStyle name="20% — акцент3 3 2" xfId="120" xr:uid="{00000000-0005-0000-0000-000018000000}"/>
    <cellStyle name="20% — акцент4" xfId="31" builtinId="42" customBuiltin="1"/>
    <cellStyle name="20% - Акцент4 2" xfId="95" xr:uid="{00000000-0005-0000-0000-00001A000000}"/>
    <cellStyle name="20% — акцент4 2" xfId="51" xr:uid="{00000000-0005-0000-0000-00001B000000}"/>
    <cellStyle name="20% — акцент4 2 2" xfId="81" xr:uid="{00000000-0005-0000-0000-00001C000000}"/>
    <cellStyle name="20% — акцент4 2 2 2" xfId="135" xr:uid="{00000000-0005-0000-0000-00001D000000}"/>
    <cellStyle name="20% — акцент4 2 3" xfId="108" xr:uid="{00000000-0005-0000-0000-00001E000000}"/>
    <cellStyle name="20% — акцент4 3" xfId="68" xr:uid="{00000000-0005-0000-0000-00001F000000}"/>
    <cellStyle name="20% — акцент4 3 2" xfId="122" xr:uid="{00000000-0005-0000-0000-000020000000}"/>
    <cellStyle name="20% — акцент5" xfId="35" builtinId="46" customBuiltin="1"/>
    <cellStyle name="20% - Акцент5 2" xfId="97" xr:uid="{00000000-0005-0000-0000-000022000000}"/>
    <cellStyle name="20% — акцент5 2" xfId="53" xr:uid="{00000000-0005-0000-0000-000023000000}"/>
    <cellStyle name="20% — акцент5 2 2" xfId="83" xr:uid="{00000000-0005-0000-0000-000024000000}"/>
    <cellStyle name="20% — акцент5 2 2 2" xfId="137" xr:uid="{00000000-0005-0000-0000-000025000000}"/>
    <cellStyle name="20% — акцент5 2 3" xfId="110" xr:uid="{00000000-0005-0000-0000-000026000000}"/>
    <cellStyle name="20% — акцент5 3" xfId="70" xr:uid="{00000000-0005-0000-0000-000027000000}"/>
    <cellStyle name="20% — акцент5 3 2" xfId="124" xr:uid="{00000000-0005-0000-0000-000028000000}"/>
    <cellStyle name="20% — акцент6" xfId="39" builtinId="50" customBuiltin="1"/>
    <cellStyle name="20% - Акцент6 2" xfId="99" xr:uid="{00000000-0005-0000-0000-00002A000000}"/>
    <cellStyle name="20% — акцент6 2" xfId="55" xr:uid="{00000000-0005-0000-0000-00002B000000}"/>
    <cellStyle name="20% — акцент6 2 2" xfId="85" xr:uid="{00000000-0005-0000-0000-00002C000000}"/>
    <cellStyle name="20% — акцент6 2 2 2" xfId="139" xr:uid="{00000000-0005-0000-0000-00002D000000}"/>
    <cellStyle name="20% — акцент6 2 3" xfId="112" xr:uid="{00000000-0005-0000-0000-00002E000000}"/>
    <cellStyle name="20% — акцент6 3" xfId="72" xr:uid="{00000000-0005-0000-0000-00002F000000}"/>
    <cellStyle name="20% — акцент6 3 2" xfId="126" xr:uid="{00000000-0005-0000-0000-000030000000}"/>
    <cellStyle name="40% — акцент1" xfId="20" builtinId="31" customBuiltin="1"/>
    <cellStyle name="40% - Акцент1 2" xfId="90" xr:uid="{00000000-0005-0000-0000-000032000000}"/>
    <cellStyle name="40% — акцент1 2" xfId="46" xr:uid="{00000000-0005-0000-0000-000033000000}"/>
    <cellStyle name="40% — акцент1 2 2" xfId="76" xr:uid="{00000000-0005-0000-0000-000034000000}"/>
    <cellStyle name="40% — акцент1 2 2 2" xfId="130" xr:uid="{00000000-0005-0000-0000-000035000000}"/>
    <cellStyle name="40% — акцент1 2 3" xfId="103" xr:uid="{00000000-0005-0000-0000-000036000000}"/>
    <cellStyle name="40% — акцент1 3" xfId="63" xr:uid="{00000000-0005-0000-0000-000037000000}"/>
    <cellStyle name="40% — акцент1 3 2" xfId="117" xr:uid="{00000000-0005-0000-0000-000038000000}"/>
    <cellStyle name="40% — акцент2" xfId="24" builtinId="35" customBuiltin="1"/>
    <cellStyle name="40% - Акцент2 2" xfId="92" xr:uid="{00000000-0005-0000-0000-00003A000000}"/>
    <cellStyle name="40% — акцент2 2" xfId="48" xr:uid="{00000000-0005-0000-0000-00003B000000}"/>
    <cellStyle name="40% — акцент2 2 2" xfId="78" xr:uid="{00000000-0005-0000-0000-00003C000000}"/>
    <cellStyle name="40% — акцент2 2 2 2" xfId="132" xr:uid="{00000000-0005-0000-0000-00003D000000}"/>
    <cellStyle name="40% — акцент2 2 3" xfId="105" xr:uid="{00000000-0005-0000-0000-00003E000000}"/>
    <cellStyle name="40% — акцент2 3" xfId="65" xr:uid="{00000000-0005-0000-0000-00003F000000}"/>
    <cellStyle name="40% — акцент2 3 2" xfId="119" xr:uid="{00000000-0005-0000-0000-000040000000}"/>
    <cellStyle name="40% — акцент3" xfId="28" builtinId="39" customBuiltin="1"/>
    <cellStyle name="40% - Акцент3 2" xfId="94" xr:uid="{00000000-0005-0000-0000-000042000000}"/>
    <cellStyle name="40% — акцент3 2" xfId="50" xr:uid="{00000000-0005-0000-0000-000043000000}"/>
    <cellStyle name="40% — акцент3 2 2" xfId="80" xr:uid="{00000000-0005-0000-0000-000044000000}"/>
    <cellStyle name="40% — акцент3 2 2 2" xfId="134" xr:uid="{00000000-0005-0000-0000-000045000000}"/>
    <cellStyle name="40% — акцент3 2 3" xfId="107" xr:uid="{00000000-0005-0000-0000-000046000000}"/>
    <cellStyle name="40% — акцент3 3" xfId="67" xr:uid="{00000000-0005-0000-0000-000047000000}"/>
    <cellStyle name="40% — акцент3 3 2" xfId="121" xr:uid="{00000000-0005-0000-0000-000048000000}"/>
    <cellStyle name="40% — акцент4" xfId="32" builtinId="43" customBuiltin="1"/>
    <cellStyle name="40% - Акцент4 2" xfId="96" xr:uid="{00000000-0005-0000-0000-00004A000000}"/>
    <cellStyle name="40% — акцент4 2" xfId="52" xr:uid="{00000000-0005-0000-0000-00004B000000}"/>
    <cellStyle name="40% — акцент4 2 2" xfId="82" xr:uid="{00000000-0005-0000-0000-00004C000000}"/>
    <cellStyle name="40% — акцент4 2 2 2" xfId="136" xr:uid="{00000000-0005-0000-0000-00004D000000}"/>
    <cellStyle name="40% — акцент4 2 3" xfId="109" xr:uid="{00000000-0005-0000-0000-00004E000000}"/>
    <cellStyle name="40% — акцент4 3" xfId="69" xr:uid="{00000000-0005-0000-0000-00004F000000}"/>
    <cellStyle name="40% — акцент4 3 2" xfId="123" xr:uid="{00000000-0005-0000-0000-000050000000}"/>
    <cellStyle name="40% — акцент5" xfId="36" builtinId="47" customBuiltin="1"/>
    <cellStyle name="40% - Акцент5 2" xfId="98" xr:uid="{00000000-0005-0000-0000-000052000000}"/>
    <cellStyle name="40% — акцент5 2" xfId="54" xr:uid="{00000000-0005-0000-0000-000053000000}"/>
    <cellStyle name="40% — акцент5 2 2" xfId="84" xr:uid="{00000000-0005-0000-0000-000054000000}"/>
    <cellStyle name="40% — акцент5 2 2 2" xfId="138" xr:uid="{00000000-0005-0000-0000-000055000000}"/>
    <cellStyle name="40% — акцент5 2 3" xfId="111" xr:uid="{00000000-0005-0000-0000-000056000000}"/>
    <cellStyle name="40% — акцент5 3" xfId="71" xr:uid="{00000000-0005-0000-0000-000057000000}"/>
    <cellStyle name="40% — акцент5 3 2" xfId="125" xr:uid="{00000000-0005-0000-0000-000058000000}"/>
    <cellStyle name="40% — акцент6" xfId="40" builtinId="51" customBuiltin="1"/>
    <cellStyle name="40% - Акцент6 2" xfId="100" xr:uid="{00000000-0005-0000-0000-00005A000000}"/>
    <cellStyle name="40% — акцент6 2" xfId="56" xr:uid="{00000000-0005-0000-0000-00005B000000}"/>
    <cellStyle name="40% — акцент6 2 2" xfId="86" xr:uid="{00000000-0005-0000-0000-00005C000000}"/>
    <cellStyle name="40% — акцент6 2 2 2" xfId="140" xr:uid="{00000000-0005-0000-0000-00005D000000}"/>
    <cellStyle name="40% — акцент6 2 3" xfId="113" xr:uid="{00000000-0005-0000-0000-00005E000000}"/>
    <cellStyle name="40% — акцент6 3" xfId="73" xr:uid="{00000000-0005-0000-0000-00005F000000}"/>
    <cellStyle name="40% — акцент6 3 2" xfId="127" xr:uid="{00000000-0005-0000-0000-000060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3" xfId="101" xr:uid="{00000000-0005-0000-0000-000083000000}"/>
    <cellStyle name="Примечание 3" xfId="61" xr:uid="{00000000-0005-0000-0000-000084000000}"/>
    <cellStyle name="Примечание 3 2" xfId="115" xr:uid="{00000000-0005-0000-0000-000085000000}"/>
    <cellStyle name="Примечание 4" xfId="88" xr:uid="{00000000-0005-0000-0000-000086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3" xfId="114" xr:uid="{00000000-0005-0000-0000-00008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5"/>
  <sheetViews>
    <sheetView tabSelected="1" view="pageBreakPreview" zoomScale="85" zoomScaleNormal="85" zoomScaleSheetLayoutView="85" workbookViewId="0">
      <selection activeCell="K5" sqref="K5:N5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49" t="s">
        <v>0</v>
      </c>
      <c r="L3" s="49"/>
      <c r="M3" s="49"/>
      <c r="N3" s="49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50" t="s">
        <v>175</v>
      </c>
      <c r="L4" s="50"/>
      <c r="M4" s="50"/>
      <c r="N4" s="50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50" t="s">
        <v>196</v>
      </c>
      <c r="L5" s="50"/>
      <c r="M5" s="50"/>
      <c r="N5" s="50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50"/>
      <c r="L6" s="50"/>
      <c r="M6" s="50"/>
      <c r="N6" s="50"/>
      <c r="O6" s="1"/>
    </row>
    <row r="7" spans="1:15" ht="15" customHeight="1" x14ac:dyDescent="0.3">
      <c r="B7" s="1"/>
      <c r="C7" s="1"/>
      <c r="D7" s="1"/>
      <c r="E7" s="1"/>
      <c r="F7" s="48"/>
      <c r="G7" s="48"/>
      <c r="H7" s="48"/>
      <c r="I7" s="48"/>
      <c r="J7" s="48"/>
      <c r="K7" s="48"/>
      <c r="L7" s="48"/>
      <c r="M7" s="48"/>
      <c r="N7" s="6"/>
      <c r="O7" s="1"/>
    </row>
    <row r="8" spans="1:15" ht="15" customHeight="1" x14ac:dyDescent="0.2">
      <c r="B8" s="51" t="s">
        <v>1</v>
      </c>
      <c r="C8" s="17" t="s">
        <v>2</v>
      </c>
      <c r="D8" s="53" t="s">
        <v>3</v>
      </c>
      <c r="E8" s="51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52"/>
      <c r="C9" s="18"/>
      <c r="D9" s="54"/>
      <c r="E9" s="52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5" t="s">
        <v>50</v>
      </c>
      <c r="B13" s="55" t="s">
        <v>51</v>
      </c>
      <c r="C13" s="56" t="s">
        <v>8</v>
      </c>
      <c r="D13" s="55" t="s">
        <v>9</v>
      </c>
      <c r="E13" s="55" t="s">
        <v>10</v>
      </c>
      <c r="F13" s="58" t="s">
        <v>11</v>
      </c>
      <c r="G13" s="55" t="s">
        <v>12</v>
      </c>
      <c r="H13" s="55" t="s">
        <v>57</v>
      </c>
      <c r="I13" s="55" t="s">
        <v>13</v>
      </c>
      <c r="J13" s="55" t="s">
        <v>14</v>
      </c>
      <c r="K13" s="55" t="s">
        <v>15</v>
      </c>
      <c r="L13" s="55" t="s">
        <v>16</v>
      </c>
      <c r="M13" s="59" t="s">
        <v>17</v>
      </c>
      <c r="N13" s="59" t="s">
        <v>18</v>
      </c>
      <c r="O13" s="55" t="s">
        <v>29</v>
      </c>
    </row>
    <row r="14" spans="1:15" ht="81" customHeight="1" x14ac:dyDescent="0.2">
      <c r="A14" s="55"/>
      <c r="B14" s="55"/>
      <c r="C14" s="57"/>
      <c r="D14" s="55"/>
      <c r="E14" s="55"/>
      <c r="F14" s="58"/>
      <c r="G14" s="55"/>
      <c r="H14" s="55"/>
      <c r="I14" s="55"/>
      <c r="J14" s="55"/>
      <c r="K14" s="55"/>
      <c r="L14" s="55"/>
      <c r="M14" s="59"/>
      <c r="N14" s="59"/>
      <c r="O14" s="55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60" t="s">
        <v>19</v>
      </c>
      <c r="B16" s="60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148</v>
      </c>
      <c r="G17" s="22" t="s">
        <v>157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 t="s">
        <v>173</v>
      </c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148</v>
      </c>
      <c r="G18" s="22" t="s">
        <v>157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4" si="0">L18*M18</f>
        <v>359600</v>
      </c>
      <c r="O18" s="22" t="s">
        <v>173</v>
      </c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148</v>
      </c>
      <c r="G19" s="22" t="s">
        <v>157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 t="s">
        <v>173</v>
      </c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148</v>
      </c>
      <c r="G20" s="22" t="s">
        <v>157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 t="s">
        <v>173</v>
      </c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148</v>
      </c>
      <c r="G21" s="22" t="s">
        <v>157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 t="s">
        <v>173</v>
      </c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148</v>
      </c>
      <c r="G22" s="22" t="s">
        <v>157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 t="s">
        <v>173</v>
      </c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158</v>
      </c>
      <c r="G23" s="22" t="s">
        <v>182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 t="s">
        <v>193</v>
      </c>
    </row>
    <row r="24" spans="1:23" s="23" customFormat="1" ht="63" x14ac:dyDescent="0.25">
      <c r="A24" s="22">
        <v>8</v>
      </c>
      <c r="B24" s="30"/>
      <c r="C24" s="22" t="s">
        <v>168</v>
      </c>
      <c r="D24" s="22" t="s">
        <v>168</v>
      </c>
      <c r="E24" s="22" t="s">
        <v>32</v>
      </c>
      <c r="F24" s="22" t="s">
        <v>158</v>
      </c>
      <c r="G24" s="22" t="s">
        <v>182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 t="s">
        <v>193</v>
      </c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158</v>
      </c>
      <c r="G25" s="22" t="s">
        <v>182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120</v>
      </c>
      <c r="N25" s="28">
        <f t="shared" si="0"/>
        <v>32640</v>
      </c>
      <c r="O25" s="22" t="s">
        <v>193</v>
      </c>
      <c r="Q25" s="41"/>
      <c r="R25" s="41"/>
      <c r="S25" s="41"/>
      <c r="T25" s="41"/>
      <c r="U25" s="41"/>
      <c r="V25" s="41"/>
      <c r="W25" s="41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158</v>
      </c>
      <c r="G26" s="22" t="s">
        <v>182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272</v>
      </c>
      <c r="M26" s="28">
        <v>31.25</v>
      </c>
      <c r="N26" s="28">
        <f t="shared" si="0"/>
        <v>8500</v>
      </c>
      <c r="O26" s="22" t="s">
        <v>193</v>
      </c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158</v>
      </c>
      <c r="G27" s="22" t="s">
        <v>182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408</v>
      </c>
      <c r="M27" s="28">
        <v>147</v>
      </c>
      <c r="N27" s="28">
        <f t="shared" si="0"/>
        <v>59976</v>
      </c>
      <c r="O27" s="22" t="s">
        <v>193</v>
      </c>
      <c r="Q27" s="40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158</v>
      </c>
      <c r="G28" s="22" t="s">
        <v>182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816</v>
      </c>
      <c r="M28" s="28">
        <v>1245.54</v>
      </c>
      <c r="N28" s="28">
        <f t="shared" si="0"/>
        <v>1016360.64</v>
      </c>
      <c r="O28" s="22" t="s">
        <v>193</v>
      </c>
      <c r="R28" s="42"/>
    </row>
    <row r="29" spans="1:23" s="23" customFormat="1" ht="63" x14ac:dyDescent="0.25">
      <c r="A29" s="22">
        <v>13</v>
      </c>
      <c r="B29" s="30" t="s">
        <v>20</v>
      </c>
      <c r="C29" s="22" t="s">
        <v>78</v>
      </c>
      <c r="D29" s="22" t="s">
        <v>77</v>
      </c>
      <c r="E29" s="22" t="s">
        <v>32</v>
      </c>
      <c r="F29" s="22" t="s">
        <v>158</v>
      </c>
      <c r="G29" s="22" t="s">
        <v>182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53.57</v>
      </c>
      <c r="N29" s="28">
        <f t="shared" si="0"/>
        <v>9106.9</v>
      </c>
      <c r="O29" s="22" t="s">
        <v>193</v>
      </c>
      <c r="R29" s="40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158</v>
      </c>
      <c r="G30" s="22" t="s">
        <v>182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680</v>
      </c>
      <c r="M30" s="28">
        <v>125</v>
      </c>
      <c r="N30" s="28">
        <f t="shared" si="0"/>
        <v>85000</v>
      </c>
      <c r="O30" s="22" t="s">
        <v>193</v>
      </c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158</v>
      </c>
      <c r="G31" s="22" t="s">
        <v>182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60</v>
      </c>
      <c r="M31" s="28">
        <v>62.5</v>
      </c>
      <c r="N31" s="28">
        <f t="shared" si="0"/>
        <v>3750</v>
      </c>
      <c r="O31" s="22" t="s">
        <v>193</v>
      </c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158</v>
      </c>
      <c r="G32" s="22" t="s">
        <v>182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152</v>
      </c>
      <c r="M32" s="28">
        <v>93.75</v>
      </c>
      <c r="N32" s="28">
        <f t="shared" si="0"/>
        <v>14250</v>
      </c>
      <c r="O32" s="22" t="s">
        <v>193</v>
      </c>
    </row>
    <row r="33" spans="1:18" s="23" customFormat="1" ht="63" x14ac:dyDescent="0.25">
      <c r="A33" s="22">
        <v>17</v>
      </c>
      <c r="B33" s="30" t="s">
        <v>20</v>
      </c>
      <c r="C33" s="22" t="s">
        <v>86</v>
      </c>
      <c r="D33" s="22" t="s">
        <v>85</v>
      </c>
      <c r="E33" s="22" t="s">
        <v>32</v>
      </c>
      <c r="F33" s="22" t="s">
        <v>158</v>
      </c>
      <c r="G33" s="22" t="s">
        <v>182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272</v>
      </c>
      <c r="M33" s="28">
        <v>156.25</v>
      </c>
      <c r="N33" s="28">
        <f t="shared" si="0"/>
        <v>42500</v>
      </c>
      <c r="O33" s="22" t="s">
        <v>193</v>
      </c>
    </row>
    <row r="34" spans="1:18" s="23" customFormat="1" ht="63" x14ac:dyDescent="0.25">
      <c r="A34" s="22">
        <v>18</v>
      </c>
      <c r="B34" s="30" t="s">
        <v>20</v>
      </c>
      <c r="C34" s="22" t="s">
        <v>88</v>
      </c>
      <c r="D34" s="22" t="s">
        <v>87</v>
      </c>
      <c r="E34" s="22" t="s">
        <v>32</v>
      </c>
      <c r="F34" s="22" t="s">
        <v>158</v>
      </c>
      <c r="G34" s="22" t="s">
        <v>182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101.79</v>
      </c>
      <c r="N34" s="28">
        <f t="shared" si="0"/>
        <v>39698.100000000006</v>
      </c>
      <c r="O34" s="22" t="s">
        <v>193</v>
      </c>
    </row>
    <row r="35" spans="1:18" s="23" customFormat="1" ht="63" x14ac:dyDescent="0.25">
      <c r="A35" s="22">
        <v>19</v>
      </c>
      <c r="B35" s="30" t="s">
        <v>20</v>
      </c>
      <c r="C35" s="22" t="s">
        <v>88</v>
      </c>
      <c r="D35" s="22" t="s">
        <v>89</v>
      </c>
      <c r="E35" s="22" t="s">
        <v>32</v>
      </c>
      <c r="F35" s="22" t="s">
        <v>158</v>
      </c>
      <c r="G35" s="22" t="s">
        <v>182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94.64</v>
      </c>
      <c r="N35" s="28">
        <f t="shared" si="0"/>
        <v>36909.599999999999</v>
      </c>
      <c r="O35" s="22" t="s">
        <v>193</v>
      </c>
    </row>
    <row r="36" spans="1:18" s="23" customFormat="1" ht="63" x14ac:dyDescent="0.25">
      <c r="A36" s="22">
        <v>20</v>
      </c>
      <c r="B36" s="30" t="s">
        <v>20</v>
      </c>
      <c r="C36" s="22" t="s">
        <v>88</v>
      </c>
      <c r="D36" s="22" t="s">
        <v>90</v>
      </c>
      <c r="E36" s="22" t="s">
        <v>32</v>
      </c>
      <c r="F36" s="22" t="s">
        <v>158</v>
      </c>
      <c r="G36" s="22" t="s">
        <v>182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19.64</v>
      </c>
      <c r="N36" s="28">
        <f t="shared" si="0"/>
        <v>7659.6</v>
      </c>
      <c r="O36" s="22" t="s">
        <v>193</v>
      </c>
    </row>
    <row r="37" spans="1:18" s="23" customFormat="1" ht="63" x14ac:dyDescent="0.25">
      <c r="A37" s="22">
        <v>21</v>
      </c>
      <c r="B37" s="30" t="s">
        <v>20</v>
      </c>
      <c r="C37" s="22" t="s">
        <v>92</v>
      </c>
      <c r="D37" s="22" t="s">
        <v>91</v>
      </c>
      <c r="E37" s="22" t="s">
        <v>32</v>
      </c>
      <c r="F37" s="22" t="s">
        <v>158</v>
      </c>
      <c r="G37" s="22" t="s">
        <v>182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4449.1099999999997</v>
      </c>
      <c r="N37" s="28">
        <f t="shared" si="0"/>
        <v>17796.439999999999</v>
      </c>
      <c r="O37" s="22" t="s">
        <v>193</v>
      </c>
    </row>
    <row r="38" spans="1:18" s="23" customFormat="1" ht="63" x14ac:dyDescent="0.25">
      <c r="A38" s="22">
        <v>22</v>
      </c>
      <c r="B38" s="30" t="s">
        <v>20</v>
      </c>
      <c r="C38" s="22" t="s">
        <v>94</v>
      </c>
      <c r="D38" s="22" t="s">
        <v>93</v>
      </c>
      <c r="E38" s="22" t="s">
        <v>32</v>
      </c>
      <c r="F38" s="22" t="s">
        <v>158</v>
      </c>
      <c r="G38" s="22" t="s">
        <v>182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3124.59</v>
      </c>
      <c r="N38" s="28">
        <f t="shared" si="0"/>
        <v>6249.18</v>
      </c>
      <c r="O38" s="22" t="s">
        <v>193</v>
      </c>
      <c r="Q38" s="40"/>
      <c r="R38" s="43"/>
    </row>
    <row r="39" spans="1:18" s="23" customFormat="1" ht="63" x14ac:dyDescent="0.25">
      <c r="A39" s="22">
        <v>23</v>
      </c>
      <c r="B39" s="30" t="s">
        <v>20</v>
      </c>
      <c r="C39" s="22" t="s">
        <v>92</v>
      </c>
      <c r="D39" s="22" t="s">
        <v>95</v>
      </c>
      <c r="E39" s="22" t="s">
        <v>32</v>
      </c>
      <c r="F39" s="22" t="s">
        <v>158</v>
      </c>
      <c r="G39" s="22" t="s">
        <v>182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3125</v>
      </c>
      <c r="N39" s="28">
        <f t="shared" si="0"/>
        <v>12500</v>
      </c>
      <c r="O39" s="22" t="s">
        <v>193</v>
      </c>
    </row>
    <row r="40" spans="1:18" s="23" customFormat="1" ht="63" x14ac:dyDescent="0.25">
      <c r="A40" s="22">
        <v>24</v>
      </c>
      <c r="B40" s="30" t="s">
        <v>20</v>
      </c>
      <c r="C40" s="22" t="s">
        <v>98</v>
      </c>
      <c r="D40" s="22" t="s">
        <v>96</v>
      </c>
      <c r="E40" s="22" t="s">
        <v>32</v>
      </c>
      <c r="F40" s="22" t="s">
        <v>158</v>
      </c>
      <c r="G40" s="22" t="s">
        <v>182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711.61</v>
      </c>
      <c r="N40" s="28">
        <f t="shared" si="0"/>
        <v>48389.48</v>
      </c>
      <c r="O40" s="22" t="s">
        <v>193</v>
      </c>
    </row>
    <row r="41" spans="1:18" s="23" customFormat="1" ht="63" x14ac:dyDescent="0.25">
      <c r="A41" s="22">
        <v>25</v>
      </c>
      <c r="B41" s="30" t="s">
        <v>20</v>
      </c>
      <c r="C41" s="22" t="s">
        <v>98</v>
      </c>
      <c r="D41" s="22" t="s">
        <v>97</v>
      </c>
      <c r="E41" s="22" t="s">
        <v>32</v>
      </c>
      <c r="F41" s="22" t="s">
        <v>158</v>
      </c>
      <c r="G41" s="22" t="s">
        <v>182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136</v>
      </c>
      <c r="M41" s="28">
        <v>120.54</v>
      </c>
      <c r="N41" s="28">
        <f t="shared" si="0"/>
        <v>16393.440000000002</v>
      </c>
      <c r="O41" s="22" t="s">
        <v>193</v>
      </c>
      <c r="Q41" s="40"/>
    </row>
    <row r="42" spans="1:18" s="23" customFormat="1" ht="63" x14ac:dyDescent="0.25">
      <c r="A42" s="22">
        <v>26</v>
      </c>
      <c r="B42" s="30"/>
      <c r="C42" s="22" t="s">
        <v>99</v>
      </c>
      <c r="D42" s="22" t="s">
        <v>99</v>
      </c>
      <c r="E42" s="22" t="s">
        <v>32</v>
      </c>
      <c r="F42" s="22" t="s">
        <v>158</v>
      </c>
      <c r="G42" s="22" t="s">
        <v>182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794.64</v>
      </c>
      <c r="N42" s="28">
        <f t="shared" si="0"/>
        <v>11124.96</v>
      </c>
      <c r="O42" s="22" t="s">
        <v>193</v>
      </c>
      <c r="Q42" s="40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100</v>
      </c>
      <c r="E43" s="22" t="s">
        <v>32</v>
      </c>
      <c r="F43" s="22" t="s">
        <v>158</v>
      </c>
      <c r="G43" s="22" t="s">
        <v>182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559.82000000000005</v>
      </c>
      <c r="N43" s="28">
        <f t="shared" si="0"/>
        <v>38067.760000000002</v>
      </c>
      <c r="O43" s="22" t="s">
        <v>193</v>
      </c>
    </row>
    <row r="44" spans="1:18" s="23" customFormat="1" ht="63" x14ac:dyDescent="0.25">
      <c r="A44" s="22">
        <v>28</v>
      </c>
      <c r="B44" s="30"/>
      <c r="C44" s="22" t="s">
        <v>102</v>
      </c>
      <c r="D44" s="22" t="s">
        <v>101</v>
      </c>
      <c r="E44" s="22" t="s">
        <v>32</v>
      </c>
      <c r="F44" s="22" t="s">
        <v>158</v>
      </c>
      <c r="G44" s="22" t="s">
        <v>182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147.32</v>
      </c>
      <c r="N44" s="28">
        <f t="shared" si="0"/>
        <v>10017.76</v>
      </c>
      <c r="O44" s="22" t="s">
        <v>193</v>
      </c>
    </row>
    <row r="45" spans="1:18" s="23" customFormat="1" ht="63" x14ac:dyDescent="0.25">
      <c r="A45" s="22">
        <v>29</v>
      </c>
      <c r="B45" s="30"/>
      <c r="C45" s="22" t="s">
        <v>104</v>
      </c>
      <c r="D45" s="22" t="s">
        <v>103</v>
      </c>
      <c r="E45" s="22" t="s">
        <v>32</v>
      </c>
      <c r="F45" s="22" t="s">
        <v>158</v>
      </c>
      <c r="G45" s="22" t="s">
        <v>182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126</v>
      </c>
      <c r="M45" s="28">
        <v>620.54</v>
      </c>
      <c r="N45" s="28">
        <f t="shared" si="0"/>
        <v>78188.039999999994</v>
      </c>
      <c r="O45" s="22" t="s">
        <v>193</v>
      </c>
    </row>
    <row r="46" spans="1:18" s="23" customFormat="1" ht="63" x14ac:dyDescent="0.25">
      <c r="A46" s="22">
        <v>30</v>
      </c>
      <c r="B46" s="30"/>
      <c r="C46" s="22" t="s">
        <v>106</v>
      </c>
      <c r="D46" s="22" t="s">
        <v>105</v>
      </c>
      <c r="E46" s="22" t="s">
        <v>32</v>
      </c>
      <c r="F46" s="22" t="s">
        <v>158</v>
      </c>
      <c r="G46" s="22" t="s">
        <v>182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20</v>
      </c>
      <c r="M46" s="28">
        <v>982.14</v>
      </c>
      <c r="N46" s="28">
        <f t="shared" si="0"/>
        <v>19642.8</v>
      </c>
      <c r="O46" s="22" t="s">
        <v>193</v>
      </c>
    </row>
    <row r="47" spans="1:18" s="23" customFormat="1" ht="63" x14ac:dyDescent="0.25">
      <c r="A47" s="22">
        <v>31</v>
      </c>
      <c r="B47" s="30"/>
      <c r="C47" s="22" t="s">
        <v>107</v>
      </c>
      <c r="D47" s="22" t="s">
        <v>107</v>
      </c>
      <c r="E47" s="22" t="s">
        <v>32</v>
      </c>
      <c r="F47" s="22" t="s">
        <v>158</v>
      </c>
      <c r="G47" s="22" t="s">
        <v>182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339.29</v>
      </c>
      <c r="N47" s="28">
        <f t="shared" si="0"/>
        <v>6785.8</v>
      </c>
      <c r="O47" s="22" t="s">
        <v>193</v>
      </c>
    </row>
    <row r="48" spans="1:18" s="23" customFormat="1" ht="63" x14ac:dyDescent="0.25">
      <c r="A48" s="22">
        <v>32</v>
      </c>
      <c r="B48" s="30" t="s">
        <v>20</v>
      </c>
      <c r="C48" s="22" t="s">
        <v>108</v>
      </c>
      <c r="D48" s="22" t="s">
        <v>108</v>
      </c>
      <c r="E48" s="22" t="s">
        <v>32</v>
      </c>
      <c r="F48" s="22" t="s">
        <v>158</v>
      </c>
      <c r="G48" s="22" t="s">
        <v>182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174.11</v>
      </c>
      <c r="N48" s="28">
        <f t="shared" si="0"/>
        <v>3482.2000000000003</v>
      </c>
      <c r="O48" s="22" t="s">
        <v>193</v>
      </c>
    </row>
    <row r="49" spans="1:15" s="23" customFormat="1" ht="63" x14ac:dyDescent="0.25">
      <c r="A49" s="22">
        <v>33</v>
      </c>
      <c r="B49" s="30"/>
      <c r="C49" s="22" t="s">
        <v>110</v>
      </c>
      <c r="D49" s="22" t="s">
        <v>109</v>
      </c>
      <c r="E49" s="22" t="s">
        <v>32</v>
      </c>
      <c r="F49" s="22" t="s">
        <v>158</v>
      </c>
      <c r="G49" s="22" t="s">
        <v>182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120</v>
      </c>
      <c r="N49" s="28">
        <f t="shared" si="0"/>
        <v>2400</v>
      </c>
      <c r="O49" s="22" t="s">
        <v>193</v>
      </c>
    </row>
    <row r="50" spans="1:15" s="23" customFormat="1" ht="63" x14ac:dyDescent="0.25">
      <c r="A50" s="22">
        <v>34</v>
      </c>
      <c r="B50" s="30"/>
      <c r="C50" s="22" t="s">
        <v>111</v>
      </c>
      <c r="D50" s="22" t="s">
        <v>111</v>
      </c>
      <c r="E50" s="22" t="s">
        <v>32</v>
      </c>
      <c r="F50" s="22" t="s">
        <v>158</v>
      </c>
      <c r="G50" s="22" t="s">
        <v>182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220</v>
      </c>
      <c r="N50" s="28">
        <f t="shared" si="0"/>
        <v>4400</v>
      </c>
      <c r="O50" s="22" t="s">
        <v>193</v>
      </c>
    </row>
    <row r="51" spans="1:15" s="23" customFormat="1" ht="63" x14ac:dyDescent="0.25">
      <c r="A51" s="22">
        <v>35</v>
      </c>
      <c r="B51" s="30" t="s">
        <v>20</v>
      </c>
      <c r="C51" s="22" t="s">
        <v>112</v>
      </c>
      <c r="D51" s="22" t="s">
        <v>112</v>
      </c>
      <c r="E51" s="22" t="s">
        <v>32</v>
      </c>
      <c r="F51" s="22" t="s">
        <v>158</v>
      </c>
      <c r="G51" s="22" t="s">
        <v>182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169.64</v>
      </c>
      <c r="N51" s="28">
        <f t="shared" si="0"/>
        <v>3392.7999999999997</v>
      </c>
      <c r="O51" s="22" t="s">
        <v>193</v>
      </c>
    </row>
    <row r="52" spans="1:15" s="23" customFormat="1" ht="63" x14ac:dyDescent="0.25">
      <c r="A52" s="22">
        <v>36</v>
      </c>
      <c r="B52" s="30"/>
      <c r="C52" s="22" t="s">
        <v>189</v>
      </c>
      <c r="D52" s="22" t="s">
        <v>189</v>
      </c>
      <c r="E52" s="22" t="s">
        <v>32</v>
      </c>
      <c r="F52" s="22" t="s">
        <v>158</v>
      </c>
      <c r="G52" s="22" t="s">
        <v>182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80</v>
      </c>
      <c r="N52" s="28">
        <f t="shared" si="0"/>
        <v>1600</v>
      </c>
      <c r="O52" s="22" t="s">
        <v>193</v>
      </c>
    </row>
    <row r="53" spans="1:15" s="23" customFormat="1" ht="63" x14ac:dyDescent="0.25">
      <c r="A53" s="22">
        <v>37</v>
      </c>
      <c r="B53" s="30"/>
      <c r="C53" s="22" t="s">
        <v>113</v>
      </c>
      <c r="D53" s="22" t="s">
        <v>113</v>
      </c>
      <c r="E53" s="22" t="s">
        <v>32</v>
      </c>
      <c r="F53" s="22" t="s">
        <v>158</v>
      </c>
      <c r="G53" s="22" t="s">
        <v>182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3354.40625</v>
      </c>
      <c r="N53" s="28">
        <f t="shared" si="0"/>
        <v>26835.25</v>
      </c>
      <c r="O53" s="22" t="s">
        <v>193</v>
      </c>
    </row>
    <row r="54" spans="1:15" s="23" customFormat="1" ht="63" x14ac:dyDescent="0.25">
      <c r="A54" s="22">
        <v>38</v>
      </c>
      <c r="B54" s="30"/>
      <c r="C54" s="22" t="s">
        <v>114</v>
      </c>
      <c r="D54" s="22" t="s">
        <v>114</v>
      </c>
      <c r="E54" s="22" t="s">
        <v>32</v>
      </c>
      <c r="F54" s="22" t="s">
        <v>158</v>
      </c>
      <c r="G54" s="22" t="s">
        <v>182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39">
        <v>350</v>
      </c>
      <c r="N54" s="28">
        <f t="shared" si="0"/>
        <v>14000</v>
      </c>
      <c r="O54" s="22" t="s">
        <v>193</v>
      </c>
    </row>
    <row r="55" spans="1:15" s="23" customFormat="1" ht="63" x14ac:dyDescent="0.25">
      <c r="A55" s="22">
        <v>39</v>
      </c>
      <c r="B55" s="30"/>
      <c r="C55" s="22" t="s">
        <v>115</v>
      </c>
      <c r="D55" s="22" t="s">
        <v>115</v>
      </c>
      <c r="E55" s="22" t="s">
        <v>32</v>
      </c>
      <c r="F55" s="22" t="s">
        <v>158</v>
      </c>
      <c r="G55" s="22" t="s">
        <v>182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40</v>
      </c>
      <c r="M55" s="28">
        <v>330</v>
      </c>
      <c r="N55" s="28">
        <f t="shared" si="0"/>
        <v>13200</v>
      </c>
      <c r="O55" s="22" t="s">
        <v>193</v>
      </c>
    </row>
    <row r="56" spans="1:15" s="23" customFormat="1" ht="63" x14ac:dyDescent="0.25">
      <c r="A56" s="22">
        <v>40</v>
      </c>
      <c r="B56" s="30"/>
      <c r="C56" s="22" t="s">
        <v>116</v>
      </c>
      <c r="D56" s="22" t="s">
        <v>116</v>
      </c>
      <c r="E56" s="22" t="s">
        <v>32</v>
      </c>
      <c r="F56" s="22" t="s">
        <v>158</v>
      </c>
      <c r="G56" s="22" t="s">
        <v>182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53.57</v>
      </c>
      <c r="N56" s="28">
        <f t="shared" si="0"/>
        <v>3642.76</v>
      </c>
      <c r="O56" s="22" t="s">
        <v>193</v>
      </c>
    </row>
    <row r="57" spans="1:15" s="23" customFormat="1" ht="63" x14ac:dyDescent="0.25">
      <c r="A57" s="22">
        <v>41</v>
      </c>
      <c r="B57" s="30"/>
      <c r="C57" s="22" t="s">
        <v>117</v>
      </c>
      <c r="D57" s="22" t="s">
        <v>141</v>
      </c>
      <c r="E57" s="22" t="s">
        <v>32</v>
      </c>
      <c r="F57" s="22" t="s">
        <v>158</v>
      </c>
      <c r="G57" s="22" t="s">
        <v>182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68</v>
      </c>
      <c r="M57" s="28">
        <v>1151.79</v>
      </c>
      <c r="N57" s="28">
        <f t="shared" si="0"/>
        <v>78321.72</v>
      </c>
      <c r="O57" s="22" t="s">
        <v>193</v>
      </c>
    </row>
    <row r="58" spans="1:15" s="23" customFormat="1" ht="63" x14ac:dyDescent="0.25">
      <c r="A58" s="22">
        <v>42</v>
      </c>
      <c r="B58" s="30"/>
      <c r="C58" s="22" t="s">
        <v>118</v>
      </c>
      <c r="D58" s="22" t="s">
        <v>118</v>
      </c>
      <c r="E58" s="22" t="s">
        <v>32</v>
      </c>
      <c r="F58" s="22" t="s">
        <v>158</v>
      </c>
      <c r="G58" s="22" t="s">
        <v>182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1562.5</v>
      </c>
      <c r="N58" s="28">
        <f t="shared" si="0"/>
        <v>15625</v>
      </c>
      <c r="O58" s="22" t="s">
        <v>193</v>
      </c>
    </row>
    <row r="59" spans="1:15" s="23" customFormat="1" ht="63" x14ac:dyDescent="0.25">
      <c r="A59" s="22">
        <v>43</v>
      </c>
      <c r="B59" s="30"/>
      <c r="C59" s="22" t="s">
        <v>120</v>
      </c>
      <c r="D59" s="22" t="s">
        <v>119</v>
      </c>
      <c r="E59" s="22" t="s">
        <v>32</v>
      </c>
      <c r="F59" s="22" t="s">
        <v>158</v>
      </c>
      <c r="G59" s="22" t="s">
        <v>182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245.54</v>
      </c>
      <c r="N59" s="28">
        <f t="shared" si="0"/>
        <v>736.62</v>
      </c>
      <c r="O59" s="22" t="s">
        <v>193</v>
      </c>
    </row>
    <row r="60" spans="1:15" s="23" customFormat="1" ht="63" x14ac:dyDescent="0.25">
      <c r="A60" s="22">
        <v>44</v>
      </c>
      <c r="B60" s="30"/>
      <c r="C60" s="22" t="s">
        <v>121</v>
      </c>
      <c r="D60" s="22" t="s">
        <v>121</v>
      </c>
      <c r="E60" s="22" t="s">
        <v>32</v>
      </c>
      <c r="F60" s="22" t="s">
        <v>158</v>
      </c>
      <c r="G60" s="22" t="s">
        <v>182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1500</v>
      </c>
      <c r="N60" s="28">
        <f t="shared" si="0"/>
        <v>15000</v>
      </c>
      <c r="O60" s="22" t="s">
        <v>193</v>
      </c>
    </row>
    <row r="61" spans="1:15" s="23" customFormat="1" ht="63" x14ac:dyDescent="0.25">
      <c r="A61" s="22">
        <v>45</v>
      </c>
      <c r="B61" s="30"/>
      <c r="C61" s="22" t="s">
        <v>123</v>
      </c>
      <c r="D61" s="22" t="s">
        <v>122</v>
      </c>
      <c r="E61" s="22" t="s">
        <v>32</v>
      </c>
      <c r="F61" s="22" t="s">
        <v>158</v>
      </c>
      <c r="G61" s="22" t="s">
        <v>182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13</v>
      </c>
      <c r="M61" s="28">
        <v>1919.64</v>
      </c>
      <c r="N61" s="28">
        <f t="shared" si="0"/>
        <v>24955.32</v>
      </c>
      <c r="O61" s="22" t="s">
        <v>193</v>
      </c>
    </row>
    <row r="62" spans="1:15" s="23" customFormat="1" ht="63" x14ac:dyDescent="0.25">
      <c r="A62" s="22">
        <v>46</v>
      </c>
      <c r="B62" s="30"/>
      <c r="C62" s="22" t="s">
        <v>125</v>
      </c>
      <c r="D62" s="22" t="s">
        <v>124</v>
      </c>
      <c r="E62" s="22" t="s">
        <v>32</v>
      </c>
      <c r="F62" s="22" t="s">
        <v>158</v>
      </c>
      <c r="G62" s="22" t="s">
        <v>182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562.5</v>
      </c>
      <c r="N62" s="28">
        <f t="shared" si="0"/>
        <v>7312.5</v>
      </c>
      <c r="O62" s="22" t="s">
        <v>193</v>
      </c>
    </row>
    <row r="63" spans="1:15" s="23" customFormat="1" ht="63" x14ac:dyDescent="0.25">
      <c r="A63" s="22">
        <v>47</v>
      </c>
      <c r="B63" s="30"/>
      <c r="C63" s="22" t="s">
        <v>127</v>
      </c>
      <c r="D63" s="22" t="s">
        <v>126</v>
      </c>
      <c r="E63" s="22" t="s">
        <v>32</v>
      </c>
      <c r="F63" s="22" t="s">
        <v>158</v>
      </c>
      <c r="G63" s="22" t="s">
        <v>182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220</v>
      </c>
      <c r="N63" s="28">
        <f t="shared" si="0"/>
        <v>2200</v>
      </c>
      <c r="O63" s="22" t="s">
        <v>193</v>
      </c>
    </row>
    <row r="64" spans="1:15" s="23" customFormat="1" ht="63" x14ac:dyDescent="0.25">
      <c r="A64" s="22">
        <v>48</v>
      </c>
      <c r="B64" s="30"/>
      <c r="C64" s="22" t="s">
        <v>129</v>
      </c>
      <c r="D64" s="22" t="s">
        <v>128</v>
      </c>
      <c r="E64" s="22" t="s">
        <v>32</v>
      </c>
      <c r="F64" s="22" t="s">
        <v>158</v>
      </c>
      <c r="G64" s="22" t="s">
        <v>182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410</v>
      </c>
      <c r="N64" s="28">
        <f t="shared" si="0"/>
        <v>2050</v>
      </c>
      <c r="O64" s="22" t="s">
        <v>193</v>
      </c>
    </row>
    <row r="65" spans="1:18" s="23" customFormat="1" ht="63" x14ac:dyDescent="0.25">
      <c r="A65" s="22">
        <v>49</v>
      </c>
      <c r="B65" s="30"/>
      <c r="C65" s="22" t="s">
        <v>130</v>
      </c>
      <c r="D65" s="22" t="s">
        <v>130</v>
      </c>
      <c r="E65" s="22" t="s">
        <v>32</v>
      </c>
      <c r="F65" s="22" t="s">
        <v>158</v>
      </c>
      <c r="G65" s="22" t="s">
        <v>182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406.52333299999998</v>
      </c>
      <c r="N65" s="28">
        <f t="shared" si="0"/>
        <v>1219.5699989999998</v>
      </c>
      <c r="O65" s="22" t="s">
        <v>193</v>
      </c>
      <c r="R65" s="40"/>
    </row>
    <row r="66" spans="1:18" s="23" customFormat="1" ht="63" x14ac:dyDescent="0.25">
      <c r="A66" s="22">
        <v>50</v>
      </c>
      <c r="B66" s="30"/>
      <c r="C66" s="22" t="s">
        <v>131</v>
      </c>
      <c r="D66" s="22" t="s">
        <v>131</v>
      </c>
      <c r="E66" s="22" t="s">
        <v>32</v>
      </c>
      <c r="F66" s="22" t="s">
        <v>158</v>
      </c>
      <c r="G66" s="22" t="s">
        <v>182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227.68</v>
      </c>
      <c r="N66" s="28">
        <f t="shared" si="0"/>
        <v>2049.12</v>
      </c>
      <c r="O66" s="22" t="s">
        <v>193</v>
      </c>
    </row>
    <row r="67" spans="1:18" s="23" customFormat="1" ht="63" x14ac:dyDescent="0.25">
      <c r="A67" s="22">
        <v>51</v>
      </c>
      <c r="B67" s="30"/>
      <c r="C67" s="22" t="s">
        <v>133</v>
      </c>
      <c r="D67" s="22" t="s">
        <v>132</v>
      </c>
      <c r="E67" s="22" t="s">
        <v>32</v>
      </c>
      <c r="F67" s="22" t="s">
        <v>158</v>
      </c>
      <c r="G67" s="22" t="s">
        <v>182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220</v>
      </c>
      <c r="N67" s="28">
        <f t="shared" si="0"/>
        <v>1100</v>
      </c>
      <c r="O67" s="22" t="s">
        <v>193</v>
      </c>
    </row>
    <row r="68" spans="1:18" s="23" customFormat="1" ht="63" x14ac:dyDescent="0.25">
      <c r="A68" s="22">
        <v>52</v>
      </c>
      <c r="B68" s="30"/>
      <c r="C68" s="22" t="s">
        <v>134</v>
      </c>
      <c r="D68" s="22" t="s">
        <v>134</v>
      </c>
      <c r="E68" s="22" t="s">
        <v>32</v>
      </c>
      <c r="F68" s="22" t="s">
        <v>158</v>
      </c>
      <c r="G68" s="22" t="s">
        <v>182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2321.4299999999998</v>
      </c>
      <c r="N68" s="28">
        <f t="shared" si="0"/>
        <v>30178.589999999997</v>
      </c>
      <c r="O68" s="22" t="s">
        <v>193</v>
      </c>
    </row>
    <row r="69" spans="1:18" s="23" customFormat="1" ht="63" x14ac:dyDescent="0.25">
      <c r="A69" s="22">
        <v>53</v>
      </c>
      <c r="B69" s="30"/>
      <c r="C69" s="22" t="s">
        <v>136</v>
      </c>
      <c r="D69" s="22" t="s">
        <v>135</v>
      </c>
      <c r="E69" s="22" t="s">
        <v>32</v>
      </c>
      <c r="F69" s="22" t="s">
        <v>158</v>
      </c>
      <c r="G69" s="22" t="s">
        <v>182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31.25</v>
      </c>
      <c r="N69" s="28">
        <f t="shared" si="0"/>
        <v>625</v>
      </c>
      <c r="O69" s="22" t="s">
        <v>193</v>
      </c>
    </row>
    <row r="70" spans="1:18" s="23" customFormat="1" ht="63" x14ac:dyDescent="0.25">
      <c r="A70" s="22">
        <v>54</v>
      </c>
      <c r="B70" s="30"/>
      <c r="C70" s="22" t="s">
        <v>136</v>
      </c>
      <c r="D70" s="22" t="s">
        <v>137</v>
      </c>
      <c r="E70" s="22" t="s">
        <v>32</v>
      </c>
      <c r="F70" s="22" t="s">
        <v>158</v>
      </c>
      <c r="G70" s="22" t="s">
        <v>182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111.61</v>
      </c>
      <c r="N70" s="28">
        <f t="shared" si="0"/>
        <v>2232.1999999999998</v>
      </c>
      <c r="O70" s="22" t="s">
        <v>193</v>
      </c>
    </row>
    <row r="71" spans="1:18" s="23" customFormat="1" ht="63" x14ac:dyDescent="0.25">
      <c r="A71" s="22">
        <v>55</v>
      </c>
      <c r="B71" s="30"/>
      <c r="C71" s="22" t="s">
        <v>136</v>
      </c>
      <c r="D71" s="22" t="s">
        <v>138</v>
      </c>
      <c r="E71" s="22" t="s">
        <v>32</v>
      </c>
      <c r="F71" s="22" t="s">
        <v>158</v>
      </c>
      <c r="G71" s="22" t="s">
        <v>182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14.29</v>
      </c>
      <c r="N71" s="28">
        <f t="shared" si="0"/>
        <v>285.79999999999995</v>
      </c>
      <c r="O71" s="22" t="s">
        <v>193</v>
      </c>
    </row>
    <row r="72" spans="1:18" s="23" customFormat="1" ht="63" x14ac:dyDescent="0.25">
      <c r="A72" s="22">
        <v>56</v>
      </c>
      <c r="B72" s="30"/>
      <c r="C72" s="22" t="s">
        <v>136</v>
      </c>
      <c r="D72" s="22" t="s">
        <v>139</v>
      </c>
      <c r="E72" s="22" t="s">
        <v>32</v>
      </c>
      <c r="F72" s="22" t="s">
        <v>158</v>
      </c>
      <c r="G72" s="22" t="s">
        <v>182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11.61</v>
      </c>
      <c r="N72" s="28">
        <f t="shared" si="0"/>
        <v>232.2</v>
      </c>
      <c r="O72" s="22" t="s">
        <v>193</v>
      </c>
    </row>
    <row r="73" spans="1:18" s="23" customFormat="1" ht="63" x14ac:dyDescent="0.25">
      <c r="A73" s="22">
        <v>57</v>
      </c>
      <c r="B73" s="30"/>
      <c r="C73" s="22" t="s">
        <v>104</v>
      </c>
      <c r="D73" s="22" t="s">
        <v>140</v>
      </c>
      <c r="E73" s="22" t="s">
        <v>32</v>
      </c>
      <c r="F73" s="22" t="s">
        <v>158</v>
      </c>
      <c r="G73" s="22" t="s">
        <v>182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151.79</v>
      </c>
      <c r="N73" s="28">
        <f t="shared" si="0"/>
        <v>2276.85</v>
      </c>
      <c r="O73" s="22" t="s">
        <v>193</v>
      </c>
    </row>
    <row r="74" spans="1:18" s="23" customFormat="1" ht="63" x14ac:dyDescent="0.25">
      <c r="A74" s="22">
        <v>58</v>
      </c>
      <c r="B74" s="30"/>
      <c r="C74" s="22" t="s">
        <v>188</v>
      </c>
      <c r="D74" s="22" t="s">
        <v>188</v>
      </c>
      <c r="E74" s="22" t="s">
        <v>32</v>
      </c>
      <c r="F74" s="22" t="s">
        <v>158</v>
      </c>
      <c r="G74" s="22" t="s">
        <v>182</v>
      </c>
      <c r="H74" s="22" t="s">
        <v>21</v>
      </c>
      <c r="I74" s="22" t="s">
        <v>25</v>
      </c>
      <c r="J74" s="22" t="s">
        <v>22</v>
      </c>
      <c r="K74" s="22" t="s">
        <v>79</v>
      </c>
      <c r="L74" s="22">
        <v>5</v>
      </c>
      <c r="M74" s="28">
        <v>215615.625</v>
      </c>
      <c r="N74" s="28">
        <f t="shared" si="0"/>
        <v>1078078.125</v>
      </c>
      <c r="O74" s="22" t="s">
        <v>193</v>
      </c>
    </row>
    <row r="75" spans="1:18" s="23" customFormat="1" ht="63" x14ac:dyDescent="0.25">
      <c r="A75" s="22">
        <v>59</v>
      </c>
      <c r="B75" s="30"/>
      <c r="C75" s="22" t="s">
        <v>146</v>
      </c>
      <c r="D75" s="22" t="s">
        <v>146</v>
      </c>
      <c r="E75" s="22" t="s">
        <v>32</v>
      </c>
      <c r="F75" s="22" t="s">
        <v>184</v>
      </c>
      <c r="G75" s="22" t="s">
        <v>182</v>
      </c>
      <c r="H75" s="22" t="s">
        <v>21</v>
      </c>
      <c r="I75" s="22" t="s">
        <v>25</v>
      </c>
      <c r="J75" s="22" t="s">
        <v>22</v>
      </c>
      <c r="K75" s="22" t="s">
        <v>79</v>
      </c>
      <c r="L75" s="22">
        <v>68</v>
      </c>
      <c r="M75" s="28">
        <v>8139.0992100000003</v>
      </c>
      <c r="N75" s="28">
        <f>L75*M75</f>
        <v>553458.74628000008</v>
      </c>
      <c r="O75" s="22" t="s">
        <v>194</v>
      </c>
    </row>
    <row r="76" spans="1:18" s="12" customFormat="1" ht="24" customHeight="1" x14ac:dyDescent="0.2">
      <c r="A76" s="29"/>
      <c r="B76" s="33"/>
      <c r="C76" s="33"/>
      <c r="D76" s="29"/>
      <c r="E76" s="29"/>
      <c r="F76" s="29"/>
      <c r="G76" s="29"/>
      <c r="H76" s="29"/>
      <c r="I76" s="29"/>
      <c r="J76" s="29"/>
      <c r="K76" s="29"/>
      <c r="L76" s="29"/>
      <c r="M76" s="34"/>
      <c r="N76" s="34">
        <f>SUM(N17:N75)</f>
        <v>5890196.8712789994</v>
      </c>
      <c r="O76" s="29"/>
    </row>
    <row r="77" spans="1:18" s="12" customFormat="1" ht="23.25" customHeight="1" x14ac:dyDescent="0.2">
      <c r="A77" s="61" t="s">
        <v>24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1:18" s="23" customFormat="1" ht="103.5" customHeight="1" x14ac:dyDescent="0.25">
      <c r="A78" s="22">
        <v>1</v>
      </c>
      <c r="B78" s="30" t="s">
        <v>20</v>
      </c>
      <c r="C78" s="22" t="s">
        <v>147</v>
      </c>
      <c r="D78" s="22" t="s">
        <v>147</v>
      </c>
      <c r="E78" s="22" t="s">
        <v>64</v>
      </c>
      <c r="F78" s="22" t="s">
        <v>192</v>
      </c>
      <c r="G78" s="22" t="s">
        <v>182</v>
      </c>
      <c r="H78" s="22"/>
      <c r="I78" s="22" t="s">
        <v>25</v>
      </c>
      <c r="J78" s="22" t="s">
        <v>22</v>
      </c>
      <c r="K78" s="22" t="s">
        <v>26</v>
      </c>
      <c r="L78" s="22">
        <v>1</v>
      </c>
      <c r="M78" s="32">
        <v>36084707.140000001</v>
      </c>
      <c r="N78" s="32">
        <f>L78*M78</f>
        <v>36084707.140000001</v>
      </c>
      <c r="O78" s="22" t="s">
        <v>193</v>
      </c>
    </row>
    <row r="79" spans="1:18" s="23" customFormat="1" ht="103.5" customHeight="1" x14ac:dyDescent="0.25">
      <c r="A79" s="22">
        <v>2</v>
      </c>
      <c r="B79" s="30" t="s">
        <v>20</v>
      </c>
      <c r="C79" s="22" t="s">
        <v>33</v>
      </c>
      <c r="D79" s="22" t="s">
        <v>33</v>
      </c>
      <c r="E79" s="22" t="s">
        <v>32</v>
      </c>
      <c r="F79" s="22" t="s">
        <v>149</v>
      </c>
      <c r="G79" s="22" t="s">
        <v>157</v>
      </c>
      <c r="H79" s="22"/>
      <c r="I79" s="22" t="s">
        <v>25</v>
      </c>
      <c r="J79" s="22" t="s">
        <v>22</v>
      </c>
      <c r="K79" s="22" t="s">
        <v>26</v>
      </c>
      <c r="L79" s="22">
        <v>1</v>
      </c>
      <c r="M79" s="32">
        <v>6000000</v>
      </c>
      <c r="N79" s="32">
        <f t="shared" ref="N79:N110" si="1">L79*M79</f>
        <v>6000000</v>
      </c>
      <c r="O79" s="22" t="s">
        <v>173</v>
      </c>
    </row>
    <row r="80" spans="1:18" s="23" customFormat="1" ht="99.75" customHeight="1" x14ac:dyDescent="0.25">
      <c r="A80" s="22">
        <v>3</v>
      </c>
      <c r="B80" s="30" t="s">
        <v>20</v>
      </c>
      <c r="C80" s="22" t="s">
        <v>34</v>
      </c>
      <c r="D80" s="22" t="s">
        <v>43</v>
      </c>
      <c r="E80" s="22" t="s">
        <v>32</v>
      </c>
      <c r="F80" s="22" t="s">
        <v>149</v>
      </c>
      <c r="G80" s="22" t="s">
        <v>157</v>
      </c>
      <c r="H80" s="22"/>
      <c r="I80" s="22" t="s">
        <v>25</v>
      </c>
      <c r="J80" s="22" t="s">
        <v>22</v>
      </c>
      <c r="K80" s="22" t="s">
        <v>26</v>
      </c>
      <c r="L80" s="22">
        <v>1</v>
      </c>
      <c r="M80" s="32">
        <v>2554237.92</v>
      </c>
      <c r="N80" s="32">
        <f t="shared" si="1"/>
        <v>2554237.92</v>
      </c>
      <c r="O80" s="22" t="s">
        <v>173</v>
      </c>
    </row>
    <row r="81" spans="1:15" s="23" customFormat="1" ht="105.75" customHeight="1" x14ac:dyDescent="0.25">
      <c r="A81" s="22">
        <v>4</v>
      </c>
      <c r="B81" s="30" t="s">
        <v>20</v>
      </c>
      <c r="C81" s="22" t="s">
        <v>27</v>
      </c>
      <c r="D81" s="22" t="s">
        <v>44</v>
      </c>
      <c r="E81" s="22" t="s">
        <v>32</v>
      </c>
      <c r="F81" s="22" t="s">
        <v>149</v>
      </c>
      <c r="G81" s="22" t="s">
        <v>157</v>
      </c>
      <c r="H81" s="22"/>
      <c r="I81" s="22" t="s">
        <v>25</v>
      </c>
      <c r="J81" s="22" t="s">
        <v>22</v>
      </c>
      <c r="K81" s="22" t="s">
        <v>26</v>
      </c>
      <c r="L81" s="22">
        <v>1</v>
      </c>
      <c r="M81" s="32">
        <v>1500525.23</v>
      </c>
      <c r="N81" s="32">
        <f t="shared" si="1"/>
        <v>1500525.23</v>
      </c>
      <c r="O81" s="22" t="s">
        <v>173</v>
      </c>
    </row>
    <row r="82" spans="1:15" s="23" customFormat="1" ht="100.5" customHeight="1" x14ac:dyDescent="0.25">
      <c r="A82" s="22">
        <v>5</v>
      </c>
      <c r="B82" s="30"/>
      <c r="C82" s="22" t="s">
        <v>28</v>
      </c>
      <c r="D82" s="22" t="s">
        <v>35</v>
      </c>
      <c r="E82" s="22" t="s">
        <v>32</v>
      </c>
      <c r="F82" s="22" t="s">
        <v>184</v>
      </c>
      <c r="G82" s="22" t="s">
        <v>182</v>
      </c>
      <c r="H82" s="22"/>
      <c r="I82" s="22" t="s">
        <v>25</v>
      </c>
      <c r="J82" s="22" t="s">
        <v>22</v>
      </c>
      <c r="K82" s="22" t="s">
        <v>26</v>
      </c>
      <c r="L82" s="22">
        <v>1</v>
      </c>
      <c r="M82" s="32">
        <v>527890</v>
      </c>
      <c r="N82" s="32">
        <f t="shared" si="1"/>
        <v>527890</v>
      </c>
      <c r="O82" s="22" t="s">
        <v>193</v>
      </c>
    </row>
    <row r="83" spans="1:15" s="23" customFormat="1" ht="100.5" customHeight="1" x14ac:dyDescent="0.25">
      <c r="A83" s="22">
        <v>6</v>
      </c>
      <c r="B83" s="30" t="s">
        <v>20</v>
      </c>
      <c r="C83" s="22" t="s">
        <v>36</v>
      </c>
      <c r="D83" s="22" t="s">
        <v>36</v>
      </c>
      <c r="E83" s="46" t="s">
        <v>58</v>
      </c>
      <c r="F83" s="22" t="s">
        <v>180</v>
      </c>
      <c r="G83" s="22" t="s">
        <v>182</v>
      </c>
      <c r="H83" s="22"/>
      <c r="I83" s="22" t="s">
        <v>25</v>
      </c>
      <c r="J83" s="22" t="s">
        <v>22</v>
      </c>
      <c r="K83" s="22" t="s">
        <v>26</v>
      </c>
      <c r="L83" s="22">
        <v>1</v>
      </c>
      <c r="M83" s="32">
        <v>1000000</v>
      </c>
      <c r="N83" s="32">
        <f t="shared" si="1"/>
        <v>1000000</v>
      </c>
      <c r="O83" s="22" t="s">
        <v>173</v>
      </c>
    </row>
    <row r="84" spans="1:15" s="23" customFormat="1" ht="100.5" customHeight="1" x14ac:dyDescent="0.25">
      <c r="A84" s="22">
        <v>7</v>
      </c>
      <c r="B84" s="30" t="s">
        <v>20</v>
      </c>
      <c r="C84" s="31" t="s">
        <v>162</v>
      </c>
      <c r="D84" s="22" t="s">
        <v>162</v>
      </c>
      <c r="E84" s="22" t="s">
        <v>64</v>
      </c>
      <c r="F84" s="22" t="s">
        <v>160</v>
      </c>
      <c r="G84" s="22" t="s">
        <v>182</v>
      </c>
      <c r="H84" s="22"/>
      <c r="I84" s="22" t="s">
        <v>25</v>
      </c>
      <c r="J84" s="22" t="s">
        <v>22</v>
      </c>
      <c r="K84" s="22" t="s">
        <v>26</v>
      </c>
      <c r="L84" s="22">
        <v>1</v>
      </c>
      <c r="M84" s="32">
        <v>14040000</v>
      </c>
      <c r="N84" s="32">
        <f t="shared" si="1"/>
        <v>14040000</v>
      </c>
      <c r="O84" s="22" t="s">
        <v>190</v>
      </c>
    </row>
    <row r="85" spans="1:15" s="23" customFormat="1" ht="100.5" customHeight="1" x14ac:dyDescent="0.25">
      <c r="A85" s="22">
        <v>8</v>
      </c>
      <c r="B85" s="30"/>
      <c r="C85" s="22" t="s">
        <v>39</v>
      </c>
      <c r="D85" s="22" t="s">
        <v>39</v>
      </c>
      <c r="E85" s="22" t="s">
        <v>32</v>
      </c>
      <c r="F85" s="22" t="s">
        <v>149</v>
      </c>
      <c r="G85" s="22" t="s">
        <v>157</v>
      </c>
      <c r="H85" s="22"/>
      <c r="I85" s="22" t="s">
        <v>25</v>
      </c>
      <c r="J85" s="22" t="s">
        <v>22</v>
      </c>
      <c r="K85" s="22" t="s">
        <v>26</v>
      </c>
      <c r="L85" s="22">
        <v>1</v>
      </c>
      <c r="M85" s="32">
        <v>5580000</v>
      </c>
      <c r="N85" s="32">
        <f t="shared" si="1"/>
        <v>5580000</v>
      </c>
      <c r="O85" s="22" t="s">
        <v>177</v>
      </c>
    </row>
    <row r="86" spans="1:15" s="23" customFormat="1" ht="100.5" customHeight="1" x14ac:dyDescent="0.25">
      <c r="A86" s="22">
        <v>9</v>
      </c>
      <c r="B86" s="30" t="s">
        <v>20</v>
      </c>
      <c r="C86" s="22" t="s">
        <v>63</v>
      </c>
      <c r="D86" s="22" t="s">
        <v>62</v>
      </c>
      <c r="E86" s="22" t="s">
        <v>32</v>
      </c>
      <c r="F86" s="22" t="s">
        <v>167</v>
      </c>
      <c r="G86" s="22" t="s">
        <v>157</v>
      </c>
      <c r="H86" s="22"/>
      <c r="I86" s="22" t="s">
        <v>25</v>
      </c>
      <c r="J86" s="22" t="s">
        <v>22</v>
      </c>
      <c r="K86" s="22" t="s">
        <v>26</v>
      </c>
      <c r="L86" s="22">
        <v>1</v>
      </c>
      <c r="M86" s="32">
        <v>547500</v>
      </c>
      <c r="N86" s="32">
        <f t="shared" si="1"/>
        <v>547500</v>
      </c>
      <c r="O86" s="22" t="s">
        <v>173</v>
      </c>
    </row>
    <row r="87" spans="1:15" s="23" customFormat="1" ht="100.5" customHeight="1" x14ac:dyDescent="0.25">
      <c r="A87" s="22">
        <v>10</v>
      </c>
      <c r="B87" s="30"/>
      <c r="C87" s="22" t="s">
        <v>163</v>
      </c>
      <c r="D87" s="22" t="s">
        <v>169</v>
      </c>
      <c r="E87" s="22" t="s">
        <v>64</v>
      </c>
      <c r="F87" s="22" t="s">
        <v>167</v>
      </c>
      <c r="G87" s="22" t="s">
        <v>157</v>
      </c>
      <c r="H87" s="22"/>
      <c r="I87" s="22" t="s">
        <v>25</v>
      </c>
      <c r="J87" s="22" t="s">
        <v>22</v>
      </c>
      <c r="K87" s="22" t="s">
        <v>26</v>
      </c>
      <c r="L87" s="22">
        <v>1</v>
      </c>
      <c r="M87" s="32">
        <v>13600000</v>
      </c>
      <c r="N87" s="32">
        <f t="shared" si="1"/>
        <v>13600000</v>
      </c>
      <c r="O87" s="22" t="s">
        <v>173</v>
      </c>
    </row>
    <row r="88" spans="1:15" s="23" customFormat="1" ht="100.5" customHeight="1" x14ac:dyDescent="0.25">
      <c r="A88" s="22">
        <v>11</v>
      </c>
      <c r="B88" s="30"/>
      <c r="C88" s="22" t="s">
        <v>150</v>
      </c>
      <c r="D88" s="22" t="s">
        <v>151</v>
      </c>
      <c r="E88" s="22" t="s">
        <v>32</v>
      </c>
      <c r="F88" s="22" t="s">
        <v>158</v>
      </c>
      <c r="G88" s="22" t="s">
        <v>182</v>
      </c>
      <c r="H88" s="22"/>
      <c r="I88" s="22" t="s">
        <v>25</v>
      </c>
      <c r="J88" s="22" t="s">
        <v>22</v>
      </c>
      <c r="K88" s="22" t="s">
        <v>26</v>
      </c>
      <c r="L88" s="22">
        <v>1</v>
      </c>
      <c r="M88" s="32">
        <v>125000</v>
      </c>
      <c r="N88" s="32">
        <f t="shared" si="1"/>
        <v>125000</v>
      </c>
      <c r="O88" s="22" t="s">
        <v>183</v>
      </c>
    </row>
    <row r="89" spans="1:15" s="23" customFormat="1" ht="100.5" customHeight="1" x14ac:dyDescent="0.25">
      <c r="A89" s="22">
        <v>12</v>
      </c>
      <c r="B89" s="30"/>
      <c r="C89" s="22" t="s">
        <v>150</v>
      </c>
      <c r="D89" s="22" t="s">
        <v>152</v>
      </c>
      <c r="E89" s="22" t="s">
        <v>32</v>
      </c>
      <c r="F89" s="22" t="s">
        <v>160</v>
      </c>
      <c r="G89" s="22" t="s">
        <v>182</v>
      </c>
      <c r="H89" s="22"/>
      <c r="I89" s="22" t="s">
        <v>25</v>
      </c>
      <c r="J89" s="22" t="s">
        <v>22</v>
      </c>
      <c r="K89" s="22" t="s">
        <v>26</v>
      </c>
      <c r="L89" s="22">
        <v>1</v>
      </c>
      <c r="M89" s="32">
        <v>139285.71</v>
      </c>
      <c r="N89" s="32">
        <f t="shared" si="1"/>
        <v>139285.71</v>
      </c>
      <c r="O89" s="22" t="s">
        <v>183</v>
      </c>
    </row>
    <row r="90" spans="1:15" s="23" customFormat="1" ht="100.5" customHeight="1" x14ac:dyDescent="0.25">
      <c r="A90" s="22">
        <v>13</v>
      </c>
      <c r="B90" s="30"/>
      <c r="C90" s="22" t="s">
        <v>150</v>
      </c>
      <c r="D90" s="22" t="s">
        <v>153</v>
      </c>
      <c r="E90" s="22" t="s">
        <v>32</v>
      </c>
      <c r="F90" s="22" t="s">
        <v>159</v>
      </c>
      <c r="G90" s="22" t="s">
        <v>182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14107.14</v>
      </c>
      <c r="N90" s="32">
        <f t="shared" si="1"/>
        <v>14107.14</v>
      </c>
      <c r="O90" s="22" t="s">
        <v>183</v>
      </c>
    </row>
    <row r="91" spans="1:15" s="23" customFormat="1" ht="100.5" customHeight="1" x14ac:dyDescent="0.25">
      <c r="A91" s="22">
        <v>14</v>
      </c>
      <c r="B91" s="30"/>
      <c r="C91" s="22" t="s">
        <v>150</v>
      </c>
      <c r="D91" s="22" t="s">
        <v>154</v>
      </c>
      <c r="E91" s="22" t="s">
        <v>32</v>
      </c>
      <c r="F91" s="22" t="s">
        <v>159</v>
      </c>
      <c r="G91" s="22" t="s">
        <v>182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13392.86</v>
      </c>
      <c r="N91" s="32">
        <f t="shared" si="1"/>
        <v>13392.86</v>
      </c>
      <c r="O91" s="22" t="s">
        <v>183</v>
      </c>
    </row>
    <row r="92" spans="1:15" s="23" customFormat="1" ht="100.5" customHeight="1" x14ac:dyDescent="0.25">
      <c r="A92" s="22">
        <v>15</v>
      </c>
      <c r="B92" s="30"/>
      <c r="C92" s="22" t="s">
        <v>150</v>
      </c>
      <c r="D92" s="22" t="s">
        <v>155</v>
      </c>
      <c r="E92" s="22" t="s">
        <v>32</v>
      </c>
      <c r="F92" s="22" t="s">
        <v>158</v>
      </c>
      <c r="G92" s="22" t="s">
        <v>182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89285.71</v>
      </c>
      <c r="N92" s="32">
        <f t="shared" si="1"/>
        <v>89285.71</v>
      </c>
      <c r="O92" s="22" t="s">
        <v>183</v>
      </c>
    </row>
    <row r="93" spans="1:15" s="23" customFormat="1" ht="100.5" customHeight="1" x14ac:dyDescent="0.25">
      <c r="A93" s="22">
        <v>16</v>
      </c>
      <c r="B93" s="30"/>
      <c r="C93" s="22" t="s">
        <v>150</v>
      </c>
      <c r="D93" s="22" t="s">
        <v>156</v>
      </c>
      <c r="E93" s="22" t="s">
        <v>32</v>
      </c>
      <c r="F93" s="22" t="s">
        <v>158</v>
      </c>
      <c r="G93" s="22" t="s">
        <v>182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450000</v>
      </c>
      <c r="N93" s="32">
        <f t="shared" si="1"/>
        <v>450000</v>
      </c>
      <c r="O93" s="22" t="s">
        <v>183</v>
      </c>
    </row>
    <row r="94" spans="1:15" s="23" customFormat="1" ht="100.5" customHeight="1" x14ac:dyDescent="0.25">
      <c r="A94" s="22">
        <v>17</v>
      </c>
      <c r="B94" s="30"/>
      <c r="C94" s="22" t="s">
        <v>65</v>
      </c>
      <c r="D94" s="22" t="s">
        <v>66</v>
      </c>
      <c r="E94" s="22" t="s">
        <v>58</v>
      </c>
      <c r="F94" s="22" t="s">
        <v>158</v>
      </c>
      <c r="G94" s="22" t="s">
        <v>182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15000000</v>
      </c>
      <c r="N94" s="32">
        <f t="shared" si="1"/>
        <v>15000000</v>
      </c>
      <c r="O94" s="22" t="s">
        <v>183</v>
      </c>
    </row>
    <row r="95" spans="1:15" s="23" customFormat="1" ht="100.5" customHeight="1" x14ac:dyDescent="0.25">
      <c r="A95" s="22">
        <v>18</v>
      </c>
      <c r="B95" s="30" t="s">
        <v>20</v>
      </c>
      <c r="C95" s="22" t="s">
        <v>31</v>
      </c>
      <c r="D95" s="22" t="s">
        <v>31</v>
      </c>
      <c r="E95" s="22" t="s">
        <v>32</v>
      </c>
      <c r="F95" s="22" t="s">
        <v>148</v>
      </c>
      <c r="G95" s="22" t="s">
        <v>157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607900</v>
      </c>
      <c r="N95" s="32">
        <f t="shared" si="1"/>
        <v>607900</v>
      </c>
      <c r="O95" s="22" t="s">
        <v>173</v>
      </c>
    </row>
    <row r="96" spans="1:15" s="23" customFormat="1" ht="100.5" customHeight="1" x14ac:dyDescent="0.25">
      <c r="A96" s="22">
        <v>19</v>
      </c>
      <c r="B96" s="30" t="s">
        <v>20</v>
      </c>
      <c r="C96" s="22" t="s">
        <v>45</v>
      </c>
      <c r="D96" s="22" t="s">
        <v>59</v>
      </c>
      <c r="E96" s="22" t="s">
        <v>32</v>
      </c>
      <c r="F96" s="22" t="s">
        <v>158</v>
      </c>
      <c r="G96" s="22" t="s">
        <v>182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139800</v>
      </c>
      <c r="N96" s="32">
        <f t="shared" si="1"/>
        <v>139800</v>
      </c>
      <c r="O96" s="22" t="s">
        <v>193</v>
      </c>
    </row>
    <row r="97" spans="1:15" s="23" customFormat="1" ht="100.5" customHeight="1" x14ac:dyDescent="0.25">
      <c r="A97" s="22">
        <v>20</v>
      </c>
      <c r="B97" s="30" t="s">
        <v>20</v>
      </c>
      <c r="C97" s="22" t="s">
        <v>60</v>
      </c>
      <c r="D97" s="22" t="s">
        <v>61</v>
      </c>
      <c r="E97" s="22" t="s">
        <v>32</v>
      </c>
      <c r="F97" s="22" t="s">
        <v>148</v>
      </c>
      <c r="G97" s="22" t="s">
        <v>157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1662500</v>
      </c>
      <c r="N97" s="32">
        <f t="shared" si="1"/>
        <v>1662500</v>
      </c>
      <c r="O97" s="22" t="s">
        <v>173</v>
      </c>
    </row>
    <row r="98" spans="1:15" s="23" customFormat="1" ht="100.5" customHeight="1" x14ac:dyDescent="0.25">
      <c r="A98" s="22">
        <v>21</v>
      </c>
      <c r="B98" s="30" t="s">
        <v>20</v>
      </c>
      <c r="C98" s="22" t="s">
        <v>37</v>
      </c>
      <c r="D98" s="22" t="s">
        <v>37</v>
      </c>
      <c r="E98" s="22" t="s">
        <v>32</v>
      </c>
      <c r="F98" s="22" t="s">
        <v>158</v>
      </c>
      <c r="G98" s="22" t="s">
        <v>182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5697000</v>
      </c>
      <c r="N98" s="32">
        <f t="shared" si="1"/>
        <v>5697000</v>
      </c>
      <c r="O98" s="22" t="s">
        <v>183</v>
      </c>
    </row>
    <row r="99" spans="1:15" s="23" customFormat="1" ht="100.5" customHeight="1" x14ac:dyDescent="0.25">
      <c r="A99" s="22">
        <v>22</v>
      </c>
      <c r="B99" s="30"/>
      <c r="C99" s="31" t="s">
        <v>142</v>
      </c>
      <c r="D99" s="22" t="s">
        <v>143</v>
      </c>
      <c r="E99" s="22" t="s">
        <v>32</v>
      </c>
      <c r="F99" s="22" t="s">
        <v>149</v>
      </c>
      <c r="G99" s="22" t="s">
        <v>157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7810000</v>
      </c>
      <c r="N99" s="32">
        <f t="shared" si="1"/>
        <v>7810000</v>
      </c>
      <c r="O99" s="22" t="s">
        <v>173</v>
      </c>
    </row>
    <row r="100" spans="1:15" s="23" customFormat="1" ht="100.5" customHeight="1" x14ac:dyDescent="0.25">
      <c r="A100" s="22">
        <v>23</v>
      </c>
      <c r="B100" s="30" t="s">
        <v>20</v>
      </c>
      <c r="C100" s="22" t="s">
        <v>38</v>
      </c>
      <c r="D100" s="22" t="s">
        <v>38</v>
      </c>
      <c r="E100" s="22" t="s">
        <v>32</v>
      </c>
      <c r="F100" s="22" t="s">
        <v>159</v>
      </c>
      <c r="G100" s="22" t="s">
        <v>182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98214.29</v>
      </c>
      <c r="N100" s="32">
        <f t="shared" si="1"/>
        <v>98214.29</v>
      </c>
      <c r="O100" s="22" t="s">
        <v>183</v>
      </c>
    </row>
    <row r="101" spans="1:15" s="23" customFormat="1" ht="100.5" customHeight="1" x14ac:dyDescent="0.25">
      <c r="A101" s="22">
        <v>24</v>
      </c>
      <c r="B101" s="30"/>
      <c r="C101" s="22" t="s">
        <v>176</v>
      </c>
      <c r="D101" s="22" t="s">
        <v>30</v>
      </c>
      <c r="E101" s="22" t="s">
        <v>32</v>
      </c>
      <c r="F101" s="22" t="s">
        <v>185</v>
      </c>
      <c r="G101" s="22" t="s">
        <v>182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840000</v>
      </c>
      <c r="N101" s="32">
        <f t="shared" si="1"/>
        <v>840000</v>
      </c>
      <c r="O101" s="22" t="s">
        <v>190</v>
      </c>
    </row>
    <row r="102" spans="1:15" s="23" customFormat="1" ht="100.5" customHeight="1" x14ac:dyDescent="0.25">
      <c r="A102" s="22">
        <v>25</v>
      </c>
      <c r="B102" s="30" t="s">
        <v>20</v>
      </c>
      <c r="C102" s="22" t="s">
        <v>144</v>
      </c>
      <c r="D102" s="22" t="s">
        <v>172</v>
      </c>
      <c r="E102" s="22" t="s">
        <v>32</v>
      </c>
      <c r="F102" s="22" t="s">
        <v>149</v>
      </c>
      <c r="G102" s="22" t="s">
        <v>157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4038390</v>
      </c>
      <c r="N102" s="32">
        <f t="shared" si="1"/>
        <v>4038390</v>
      </c>
      <c r="O102" s="22" t="s">
        <v>173</v>
      </c>
    </row>
    <row r="103" spans="1:15" s="23" customFormat="1" ht="100.5" customHeight="1" x14ac:dyDescent="0.25">
      <c r="A103" s="22">
        <v>26</v>
      </c>
      <c r="B103" s="30" t="s">
        <v>20</v>
      </c>
      <c r="C103" s="22" t="s">
        <v>144</v>
      </c>
      <c r="D103" s="22" t="s">
        <v>146</v>
      </c>
      <c r="E103" s="22" t="s">
        <v>32</v>
      </c>
      <c r="F103" s="22" t="s">
        <v>184</v>
      </c>
      <c r="G103" s="22" t="s">
        <v>182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0</v>
      </c>
      <c r="N103" s="32">
        <f t="shared" si="1"/>
        <v>0</v>
      </c>
      <c r="O103" s="22" t="s">
        <v>195</v>
      </c>
    </row>
    <row r="104" spans="1:15" s="23" customFormat="1" ht="100.5" customHeight="1" x14ac:dyDescent="0.25">
      <c r="A104" s="22">
        <v>27</v>
      </c>
      <c r="B104" s="30" t="s">
        <v>20</v>
      </c>
      <c r="C104" s="22" t="s">
        <v>170</v>
      </c>
      <c r="D104" s="22" t="s">
        <v>164</v>
      </c>
      <c r="E104" s="22" t="s">
        <v>32</v>
      </c>
      <c r="F104" s="22" t="s">
        <v>184</v>
      </c>
      <c r="G104" s="22" t="s">
        <v>182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0</v>
      </c>
      <c r="N104" s="32">
        <f t="shared" si="1"/>
        <v>0</v>
      </c>
      <c r="O104" s="22" t="s">
        <v>195</v>
      </c>
    </row>
    <row r="105" spans="1:15" s="23" customFormat="1" ht="100.5" customHeight="1" x14ac:dyDescent="0.25">
      <c r="A105" s="22">
        <v>28</v>
      </c>
      <c r="B105" s="30"/>
      <c r="C105" s="22" t="s">
        <v>170</v>
      </c>
      <c r="D105" s="22" t="s">
        <v>171</v>
      </c>
      <c r="E105" s="22" t="s">
        <v>32</v>
      </c>
      <c r="F105" s="22" t="s">
        <v>184</v>
      </c>
      <c r="G105" s="22" t="s">
        <v>182</v>
      </c>
      <c r="H105" s="22"/>
      <c r="I105" s="22" t="s">
        <v>25</v>
      </c>
      <c r="J105" s="22" t="s">
        <v>22</v>
      </c>
      <c r="K105" s="22" t="s">
        <v>26</v>
      </c>
      <c r="L105" s="22">
        <v>1</v>
      </c>
      <c r="M105" s="32">
        <v>158035.71</v>
      </c>
      <c r="N105" s="32">
        <f t="shared" si="1"/>
        <v>158035.71</v>
      </c>
      <c r="O105" s="22" t="s">
        <v>190</v>
      </c>
    </row>
    <row r="106" spans="1:15" s="23" customFormat="1" ht="100.5" customHeight="1" x14ac:dyDescent="0.25">
      <c r="A106" s="22">
        <v>29</v>
      </c>
      <c r="B106" s="30" t="s">
        <v>20</v>
      </c>
      <c r="C106" s="44" t="s">
        <v>165</v>
      </c>
      <c r="D106" s="22" t="s">
        <v>166</v>
      </c>
      <c r="E106" s="22" t="s">
        <v>32</v>
      </c>
      <c r="F106" s="22" t="s">
        <v>149</v>
      </c>
      <c r="G106" s="22" t="s">
        <v>157</v>
      </c>
      <c r="H106" s="22"/>
      <c r="I106" s="22" t="s">
        <v>25</v>
      </c>
      <c r="J106" s="22" t="s">
        <v>22</v>
      </c>
      <c r="K106" s="22" t="s">
        <v>26</v>
      </c>
      <c r="L106" s="22">
        <v>1</v>
      </c>
      <c r="M106" s="32">
        <v>3005750</v>
      </c>
      <c r="N106" s="32">
        <f t="shared" si="1"/>
        <v>3005750</v>
      </c>
      <c r="O106" s="22" t="s">
        <v>173</v>
      </c>
    </row>
    <row r="107" spans="1:15" s="23" customFormat="1" ht="145.5" customHeight="1" x14ac:dyDescent="0.25">
      <c r="A107" s="22">
        <v>30</v>
      </c>
      <c r="B107" s="45"/>
      <c r="C107" s="31" t="s">
        <v>161</v>
      </c>
      <c r="D107" s="46" t="s">
        <v>145</v>
      </c>
      <c r="E107" s="46" t="s">
        <v>58</v>
      </c>
      <c r="F107" s="46" t="s">
        <v>149</v>
      </c>
      <c r="G107" s="46" t="s">
        <v>157</v>
      </c>
      <c r="H107" s="46"/>
      <c r="I107" s="46" t="s">
        <v>25</v>
      </c>
      <c r="J107" s="46" t="s">
        <v>22</v>
      </c>
      <c r="K107" s="46" t="s">
        <v>26</v>
      </c>
      <c r="L107" s="46">
        <v>1</v>
      </c>
      <c r="M107" s="47"/>
      <c r="N107" s="47">
        <f t="shared" si="1"/>
        <v>0</v>
      </c>
      <c r="O107" s="22" t="s">
        <v>181</v>
      </c>
    </row>
    <row r="108" spans="1:15" s="23" customFormat="1" ht="145.5" customHeight="1" x14ac:dyDescent="0.25">
      <c r="A108" s="22">
        <v>31</v>
      </c>
      <c r="B108" s="30"/>
      <c r="C108" s="22" t="s">
        <v>174</v>
      </c>
      <c r="D108" s="22" t="s">
        <v>174</v>
      </c>
      <c r="E108" s="22" t="s">
        <v>32</v>
      </c>
      <c r="F108" s="22" t="s">
        <v>167</v>
      </c>
      <c r="G108" s="46" t="s">
        <v>157</v>
      </c>
      <c r="H108" s="22"/>
      <c r="I108" s="46" t="s">
        <v>25</v>
      </c>
      <c r="J108" s="46" t="s">
        <v>22</v>
      </c>
      <c r="K108" s="46" t="s">
        <v>26</v>
      </c>
      <c r="L108" s="22">
        <v>1</v>
      </c>
      <c r="M108" s="32">
        <v>1996800</v>
      </c>
      <c r="N108" s="32">
        <f t="shared" si="1"/>
        <v>1996800</v>
      </c>
      <c r="O108" s="22" t="s">
        <v>173</v>
      </c>
    </row>
    <row r="109" spans="1:15" s="23" customFormat="1" ht="145.5" customHeight="1" x14ac:dyDescent="0.25">
      <c r="A109" s="22">
        <v>32</v>
      </c>
      <c r="B109" s="30" t="s">
        <v>20</v>
      </c>
      <c r="C109" s="22" t="s">
        <v>178</v>
      </c>
      <c r="D109" s="22" t="s">
        <v>179</v>
      </c>
      <c r="E109" s="46" t="s">
        <v>58</v>
      </c>
      <c r="F109" s="22" t="s">
        <v>180</v>
      </c>
      <c r="G109" s="46" t="s">
        <v>157</v>
      </c>
      <c r="H109" s="22"/>
      <c r="I109" s="46" t="s">
        <v>25</v>
      </c>
      <c r="J109" s="46" t="s">
        <v>22</v>
      </c>
      <c r="K109" s="46" t="s">
        <v>26</v>
      </c>
      <c r="L109" s="22">
        <v>1</v>
      </c>
      <c r="M109" s="32">
        <v>92962500</v>
      </c>
      <c r="N109" s="32">
        <f t="shared" si="1"/>
        <v>92962500</v>
      </c>
      <c r="O109" s="22" t="s">
        <v>173</v>
      </c>
    </row>
    <row r="110" spans="1:15" s="23" customFormat="1" ht="145.5" customHeight="1" x14ac:dyDescent="0.25">
      <c r="A110" s="22">
        <v>33</v>
      </c>
      <c r="B110" s="30"/>
      <c r="C110" s="22" t="s">
        <v>187</v>
      </c>
      <c r="D110" s="22" t="s">
        <v>186</v>
      </c>
      <c r="E110" s="22" t="s">
        <v>32</v>
      </c>
      <c r="F110" s="22" t="s">
        <v>184</v>
      </c>
      <c r="G110" s="22" t="s">
        <v>182</v>
      </c>
      <c r="H110" s="22"/>
      <c r="I110" s="46" t="s">
        <v>25</v>
      </c>
      <c r="J110" s="46" t="s">
        <v>22</v>
      </c>
      <c r="K110" s="46" t="s">
        <v>26</v>
      </c>
      <c r="L110" s="22">
        <v>1</v>
      </c>
      <c r="M110" s="32">
        <v>300000</v>
      </c>
      <c r="N110" s="32">
        <f t="shared" si="1"/>
        <v>300000</v>
      </c>
      <c r="O110" s="22" t="s">
        <v>191</v>
      </c>
    </row>
    <row r="111" spans="1:15" s="12" customFormat="1" ht="27.75" customHeight="1" x14ac:dyDescent="0.2">
      <c r="A111" s="35"/>
      <c r="B111" s="62" t="s">
        <v>23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4"/>
      <c r="N111" s="36">
        <f>SUM(N78:N110)</f>
        <v>216582821.70999998</v>
      </c>
      <c r="O111" s="22"/>
    </row>
    <row r="112" spans="1:15" s="12" customFormat="1" ht="24.75" customHeight="1" x14ac:dyDescent="0.25">
      <c r="A112" s="65" t="s">
        <v>23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7"/>
      <c r="N112" s="37">
        <f>N76+N111</f>
        <v>222473018.58127898</v>
      </c>
      <c r="O112" s="38"/>
    </row>
    <row r="113" spans="1:15" s="12" customFormat="1" ht="15" customHeight="1" x14ac:dyDescent="0.2">
      <c r="M113" s="14"/>
      <c r="N113" s="14"/>
    </row>
    <row r="115" spans="1:15" ht="24" customHeight="1" x14ac:dyDescent="0.3">
      <c r="A115" s="68" t="s">
        <v>67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</sheetData>
  <autoFilter ref="A1:P115" xr:uid="{00000000-0009-0000-0000-000000000000}"/>
  <mergeCells count="28">
    <mergeCell ref="A16:B16"/>
    <mergeCell ref="A77:O77"/>
    <mergeCell ref="B111:M111"/>
    <mergeCell ref="A112:M112"/>
    <mergeCell ref="A115:O115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81" max="14" man="1"/>
    <brk id="1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17.02.2022</vt:lpstr>
      <vt:lpstr>'17.02.2022'!Область_печати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2022-01-28T06:10:59Z</cp:lastPrinted>
  <dcterms:created xsi:type="dcterms:W3CDTF">2019-02-11T06:57:33Z</dcterms:created>
  <dcterms:modified xsi:type="dcterms:W3CDTF">2022-04-13T03:57:50Z</dcterms:modified>
</cp:coreProperties>
</file>