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риказ №115-21П от 06.10.2021г\"/>
    </mc:Choice>
  </mc:AlternateContent>
  <xr:revisionPtr revIDLastSave="0" documentId="8_{6B5812CD-5F7D-45F0-9880-466AA098B5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9.2021" sheetId="3" r:id="rId1"/>
    <sheet name="Лист1" sheetId="4" r:id="rId2"/>
  </sheets>
  <definedNames>
    <definedName name="_xlnm._FilterDatabase" localSheetId="0" hidden="1">'28.09.2021'!$A$1:$P$112</definedName>
    <definedName name="_xlnm.Print_Area" localSheetId="0">'28.09.2021'!$A$1:$P$112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3" l="1"/>
  <c r="E107" i="3"/>
  <c r="N106" i="3"/>
  <c r="N105" i="3" l="1"/>
  <c r="E104" i="3" l="1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N70" i="3"/>
  <c r="E32" i="4" l="1"/>
  <c r="N62" i="3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6" i="3"/>
  <c r="N65" i="3"/>
  <c r="N59" i="3"/>
  <c r="N57" i="3"/>
  <c r="N56" i="3"/>
  <c r="N55" i="3"/>
  <c r="N48" i="3"/>
  <c r="N47" i="3"/>
  <c r="N45" i="3"/>
  <c r="N108" i="3" l="1"/>
  <c r="N10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<sst xmlns="http://schemas.openxmlformats.org/spreadsheetml/2006/main" count="896" uniqueCount="197">
  <si>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</si>
  <si>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</si>
  <si>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</si>
  <si>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</si>
  <si>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</si>
  <si>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</si>
  <si>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</si>
  <si>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</si>
  <si>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</si>
  <si>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</si>
  <si>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</si>
  <si>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</si>
  <si>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</si>
  <si>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</si>
  <si>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</si>
  <si>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</si>
  <si>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</si>
  <si>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</si>
  <si>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</si>
  <si>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</si>
  <si>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</si>
  <si>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</si>
  <si>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</si>
  <si>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</si>
  <si>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</si>
  <si>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</si>
  <si>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</si>
  <si>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</si>
  <si>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</si>
  <si>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</si>
  <si>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</si>
  <si>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</si>
  <si>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</si>
  <si>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</si>
  <si>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</si>
  <si>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</si>
  <si>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</si>
  <si>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</si>
  <si>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</si>
  <si>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</si>
  <si>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</si>
  <si>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</si>
  <si>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</si>
  <si>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</si>
  <si>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</si>
  <si>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</si>
  <si>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</si>
  <si>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</si>
  <si>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</si>
  <si>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</si>
  <si>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</si>
  <si>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</si>
  <si>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</si>
  <si>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</si>
  <si>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</si>
  <si>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</si>
  <si>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</si>
  <si>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</si>
  <si>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</si>
  <si>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</si>
  <si>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</si>
  <si>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</si>
  <si>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</si>
  <si>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</si>
  <si>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</si>
  <si>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</si>
  <si>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</si>
  <si>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</si>
  <si>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</si>
  <si>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</si>
  <si>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</si>
  <si>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</si>
  <si>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</si>
  <si>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</si>
  <si>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</si>
  <si>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</si>
  <si>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</si>
  <si>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</si>
  <si>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</si>
  <si>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</si>
  <si>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</si>
  <si>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</si>
  <si>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</si>
  <si>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</si>
  <si>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</si>
  <si>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</si>
  <si>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</si>
  <si>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</si>
  <si>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</si>
  <si>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</si>
  <si>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</si>
  <si>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</si>
  <si>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</si>
  <si>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</si>
  <si>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</si>
  <si>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</si>
  <si>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</si>
  <si>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</si>
  <si>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</si>
  <si>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</si>
  <si>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</si>
  <si>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</si>
  <si>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</si>
  <si>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</si>
  <si>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</si>
  <si>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</si>
  <si>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</si>
  <si>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</si>
  <si>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</si>
  <si>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</si>
  <si>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</si>
  <si>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</si>
  <si>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</si>
  <si>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</si>
  <si>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</si>
  <si>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</si>
  <si>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</si>
  <si>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</si>
  <si>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</si>
  <si>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</si>
  <si>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</si>
  <si>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</si>
  <si>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</si>
  <si>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</si>
  <si>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</si>
  <si>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</si>
  <si>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</si>
  <si>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</si>
  <si>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</si>
  <si>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</si>
  <si>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</si>
  <si>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</si>
  <si>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</si>
  <si>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</si>
  <si>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</si>
  <si>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</si>
  <si>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</si>
  <si>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</si>
  <si>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</si>
  <si>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</si>
  <si>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</si>
  <si>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</si>
  <si>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</si>
  <si>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</si>
  <si>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</si>
  <si>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</si>
  <si>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</si>
  <si>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</si>
  <si>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</si>
  <si>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</si>
  <si>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</si>
  <si>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</si>
  <si>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</si>
  <si>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</si>
  <si>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</si>
  <si>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</si>
  <si>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</si>
  <si>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</si>
  <si>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</si>
  <si>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</si>
  <si>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</si>
  <si>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</si>
  <si>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</si>
  <si>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</si>
  <si>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</si>
  <si>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</si>
  <si>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</si>
  <si>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</si>
  <si>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Изменен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</si>
  <si>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</si>
  <si>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</si>
  <si>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</si>
  <si>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</si>
  <si>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</si>
  <si>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</si>
  <si>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</si>
  <si>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</si>
  <si>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</si>
  <si>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</si>
  <si>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</si>
  <si>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</si>
  <si>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изменен приказом от 26.07.2021 г №90-21П</t>
  </si>
  <si>
    <t>Исключен приказом от 26.07.2021 г №90-21П</t>
  </si>
  <si>
    <t xml:space="preserve">Услуги по размещению информационного материала на республиканском телеканале </t>
  </si>
  <si>
    <t>Размещение информационного объявления в бегущей строке на республиканском телеканале</t>
  </si>
  <si>
    <t>Изменен приказом от 25.08.2021 г №102-21П</t>
  </si>
  <si>
    <t>Дополнен приказом от 25.08.2021 г №102-21П</t>
  </si>
  <si>
    <t>Услуги по организации участия в мероприятии «Green Day» в ходе Всемирной Выставки «Экспо 2020» Дубай</t>
  </si>
  <si>
    <t xml:space="preserve">Услуги по организации участия в мероприятии </t>
  </si>
  <si>
    <t>Исключен приказом от 15.09.2021 г №111-21П</t>
  </si>
  <si>
    <t>Изменен  приказом от 15.09.2021 г №111-21П</t>
  </si>
  <si>
    <t>Дополнен  приказом от 15.09.2021 г №111-21П</t>
  </si>
  <si>
    <t xml:space="preserve">октябрь 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</si>
  <si>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Е. Куанбаева</t>
  </si>
  <si>
    <t>Исключен приказом от 06.10.2021 г №115-21П</t>
  </si>
  <si>
    <t>Изменен приказом от 06.10.2021 г №115-21П</t>
  </si>
  <si>
    <t xml:space="preserve">от "06" октября 2021 года №115-21П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</si>
</sst>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/>
    <xf numFmtId="166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8">
    <xf numFmtId="0" fontId="0" fillId="0" borderId="0" xfId="0"/>
    <xf numFmtId="0" fontId="25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25" fillId="33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vertical="top" wrapText="1"/>
    </xf>
    <xf numFmtId="4" fontId="28" fillId="0" borderId="14" xfId="42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wrapText="1"/>
    </xf>
    <xf numFmtId="164" fontId="0" fillId="0" borderId="0" xfId="0" applyNumberFormat="1"/>
    <xf numFmtId="164" fontId="36" fillId="0" borderId="0" xfId="0" applyNumberFormat="1" applyFont="1"/>
    <xf numFmtId="4" fontId="24" fillId="0" borderId="14" xfId="43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0" fontId="37" fillId="0" borderId="14" xfId="0" applyFont="1" applyFill="1" applyBorder="1" applyAlignment="1">
      <alignment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wrapText="1"/>
    </xf>
    <xf numFmtId="0" fontId="37" fillId="0" borderId="14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30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28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9" fontId="28" fillId="34" borderId="14" xfId="0" applyNumberFormat="1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0" fontId="38" fillId="34" borderId="0" xfId="0" applyFont="1" applyFill="1" applyAlignment="1">
      <alignment wrapText="1"/>
    </xf>
    <xf numFmtId="0" fontId="25" fillId="34" borderId="0" xfId="0" applyFont="1" applyFill="1" applyAlignment="1">
      <alignment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center" wrapText="1"/>
    </xf>
    <xf numFmtId="165" fontId="23" fillId="0" borderId="18" xfId="0" applyNumberFormat="1" applyFont="1" applyFill="1" applyBorder="1" applyAlignment="1">
      <alignment horizontal="right" vertical="center" wrapText="1"/>
    </xf>
    <xf numFmtId="165" fontId="23" fillId="0" borderId="19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2"/>
  <sheetViews>
    <sheetView tabSelected="1" view="pageBreakPreview" zoomScale="85" zoomScaleNormal="85" zoomScaleSheetLayoutView="85" workbookViewId="0">
      <selection activeCell="K5" sqref="K5:N5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9" t="s">
        <v>0</v>
      </c>
      <c r="L3" s="59"/>
      <c r="M3" s="59"/>
      <c r="N3" s="59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60" t="s">
        <v>31</v>
      </c>
      <c r="L4" s="60"/>
      <c r="M4" s="60"/>
      <c r="N4" s="60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60" t="s">
        <v>196</v>
      </c>
      <c r="L5" s="60"/>
      <c r="M5" s="60"/>
      <c r="N5" s="60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60"/>
      <c r="L6" s="60"/>
      <c r="M6" s="60"/>
      <c r="N6" s="60"/>
      <c r="O6" s="2"/>
    </row>
    <row r="7" spans="1:15" ht="15" customHeight="1" x14ac:dyDescent="0.3">
      <c r="B7" s="2"/>
      <c r="C7" s="2"/>
      <c r="D7" s="2"/>
      <c r="E7" s="2"/>
      <c r="F7" s="58"/>
      <c r="G7" s="58"/>
      <c r="H7" s="58"/>
      <c r="I7" s="58"/>
      <c r="J7" s="58"/>
      <c r="K7" s="58"/>
      <c r="L7" s="58"/>
      <c r="M7" s="58"/>
      <c r="N7" s="8"/>
      <c r="O7" s="2"/>
    </row>
    <row r="8" spans="1:15" ht="15" customHeight="1" x14ac:dyDescent="0.2">
      <c r="B8" s="61" t="s">
        <v>1</v>
      </c>
      <c r="C8" s="32" t="s">
        <v>2</v>
      </c>
      <c r="D8" s="63" t="s">
        <v>3</v>
      </c>
      <c r="E8" s="61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62"/>
      <c r="C9" s="33"/>
      <c r="D9" s="64"/>
      <c r="E9" s="62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65" t="s">
        <v>97</v>
      </c>
      <c r="B13" s="65" t="s">
        <v>98</v>
      </c>
      <c r="C13" s="66" t="s">
        <v>8</v>
      </c>
      <c r="D13" s="65" t="s">
        <v>9</v>
      </c>
      <c r="E13" s="65" t="s">
        <v>10</v>
      </c>
      <c r="F13" s="65" t="s">
        <v>11</v>
      </c>
      <c r="G13" s="65" t="s">
        <v>12</v>
      </c>
      <c r="H13" s="65" t="s">
        <v>105</v>
      </c>
      <c r="I13" s="65" t="s">
        <v>13</v>
      </c>
      <c r="J13" s="65" t="s">
        <v>14</v>
      </c>
      <c r="K13" s="65" t="s">
        <v>15</v>
      </c>
      <c r="L13" s="65" t="s">
        <v>16</v>
      </c>
      <c r="M13" s="68" t="s">
        <v>17</v>
      </c>
      <c r="N13" s="68" t="s">
        <v>18</v>
      </c>
      <c r="O13" s="65" t="s">
        <v>30</v>
      </c>
    </row>
    <row r="14" spans="1:15" ht="81" customHeight="1" x14ac:dyDescent="0.2">
      <c r="A14" s="65"/>
      <c r="B14" s="65"/>
      <c r="C14" s="67"/>
      <c r="D14" s="65"/>
      <c r="E14" s="65"/>
      <c r="F14" s="65"/>
      <c r="G14" s="65"/>
      <c r="H14" s="65"/>
      <c r="I14" s="65"/>
      <c r="J14" s="65"/>
      <c r="K14" s="65"/>
      <c r="L14" s="65"/>
      <c r="M14" s="68"/>
      <c r="N14" s="68"/>
      <c r="O14" s="65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9" t="s">
        <v>19</v>
      </c>
      <c r="B16" s="69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148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49" t="s">
        <v>139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162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162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57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50">
        <v>5600.67</v>
      </c>
      <c r="N26" s="50">
        <f t="shared" si="1"/>
        <v>11201.34</v>
      </c>
      <c r="O26" s="49" t="s">
        <v>139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57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50">
        <v>4238.33</v>
      </c>
      <c r="N27" s="50">
        <f t="shared" si="1"/>
        <v>8476.66</v>
      </c>
      <c r="O27" s="49" t="s">
        <v>139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162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50">
        <v>2232.14</v>
      </c>
      <c r="N28" s="5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57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50">
        <v>5181</v>
      </c>
      <c r="N29" s="50">
        <f>L29*M29</f>
        <v>15543</v>
      </c>
      <c r="O29" s="49" t="s">
        <v>139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148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50">
        <v>10671.33</v>
      </c>
      <c r="N30" s="50">
        <f>L30*M30</f>
        <v>21342.66</v>
      </c>
      <c r="O30" s="49" t="s">
        <v>139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162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162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162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162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148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49" t="s">
        <v>139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162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162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162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178</v>
      </c>
      <c r="D39" s="49" t="s">
        <v>81</v>
      </c>
      <c r="E39" s="49" t="s">
        <v>106</v>
      </c>
      <c r="F39" s="49" t="s">
        <v>148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50">
        <v>1033.33</v>
      </c>
      <c r="N39" s="50">
        <f t="shared" ref="N39:N42" si="3">L39*M39</f>
        <v>1033.33</v>
      </c>
      <c r="O39" s="49" t="s">
        <v>139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162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162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162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2563909.0999999996</v>
      </c>
      <c r="O43" s="24"/>
    </row>
    <row r="44" spans="1:15" ht="23.25" customHeight="1" x14ac:dyDescent="0.2">
      <c r="A44" s="70" t="s">
        <v>24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169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49" t="s">
        <v>139</v>
      </c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182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49" t="s">
        <v>192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195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49" t="s">
        <v>57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9" t="s">
        <v>139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168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182</v>
      </c>
    </row>
    <row r="68" spans="1:15" s="57" customFormat="1" ht="88.5" customHeight="1" x14ac:dyDescent="0.25">
      <c r="A68" s="49">
        <v>24</v>
      </c>
      <c r="B68" s="48"/>
      <c r="C68" s="49" t="s">
        <v>47</v>
      </c>
      <c r="D68" s="49" t="s">
        <v>47</v>
      </c>
      <c r="E68" s="49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0</v>
      </c>
      <c r="N68" s="46">
        <v>0</v>
      </c>
      <c r="O68" s="47" t="s">
        <v>189</v>
      </c>
    </row>
    <row r="69" spans="1:15" s="57" customFormat="1" ht="87.75" customHeight="1" x14ac:dyDescent="0.25">
      <c r="A69" s="49">
        <v>25</v>
      </c>
      <c r="B69" s="48"/>
      <c r="C69" s="49" t="s">
        <v>133</v>
      </c>
      <c r="D69" s="49" t="s">
        <v>133</v>
      </c>
      <c r="E69" s="49" t="s">
        <v>34</v>
      </c>
      <c r="F69" s="49" t="s">
        <v>141</v>
      </c>
      <c r="G69" s="49" t="s">
        <v>49</v>
      </c>
      <c r="H69" s="49"/>
      <c r="I69" s="49" t="s">
        <v>25</v>
      </c>
      <c r="J69" s="49" t="s">
        <v>22</v>
      </c>
      <c r="K69" s="49" t="s">
        <v>26</v>
      </c>
      <c r="L69" s="49">
        <v>1</v>
      </c>
      <c r="M69" s="46">
        <v>0</v>
      </c>
      <c r="N69" s="46">
        <f t="shared" si="6"/>
        <v>0</v>
      </c>
      <c r="O69" s="47" t="s">
        <v>189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154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181</v>
      </c>
    </row>
    <row r="73" spans="1:15" s="57" customFormat="1" ht="80.25" customHeight="1" x14ac:dyDescent="0.25">
      <c r="A73" s="49">
        <v>29</v>
      </c>
      <c r="B73" s="48"/>
      <c r="C73" s="49" t="s">
        <v>112</v>
      </c>
      <c r="D73" s="49" t="s">
        <v>112</v>
      </c>
      <c r="E73" s="49" t="s">
        <v>121</v>
      </c>
      <c r="F73" s="51" t="s">
        <v>134</v>
      </c>
      <c r="G73" s="49" t="s">
        <v>49</v>
      </c>
      <c r="H73" s="49"/>
      <c r="I73" s="49" t="s">
        <v>25</v>
      </c>
      <c r="J73" s="49" t="s">
        <v>22</v>
      </c>
      <c r="K73" s="49" t="s">
        <v>26</v>
      </c>
      <c r="L73" s="49">
        <v>1</v>
      </c>
      <c r="M73" s="46">
        <v>159607980.71000001</v>
      </c>
      <c r="N73" s="46">
        <f t="shared" ref="N73:N85" si="7">M73*L73</f>
        <v>159607980.71000001</v>
      </c>
      <c r="O73" s="47" t="s">
        <v>190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170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152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171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151</v>
      </c>
      <c r="D79" s="49" t="s">
        <v>151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151</v>
      </c>
      <c r="D80" s="49" t="s">
        <v>151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176</v>
      </c>
      <c r="E81" s="21" t="s">
        <v>34</v>
      </c>
      <c r="F81" s="49" t="s">
        <v>154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300000</v>
      </c>
      <c r="N81" s="46">
        <f t="shared" si="7"/>
        <v>300000</v>
      </c>
      <c r="O81" s="47" t="s">
        <v>185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152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7" si="9">L87*M87</f>
        <v>0</v>
      </c>
      <c r="O87" s="47" t="s">
        <v>152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145</v>
      </c>
      <c r="E88" s="49" t="s">
        <v>34</v>
      </c>
      <c r="F88" s="49" t="s">
        <v>147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167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146</v>
      </c>
      <c r="E89" s="49" t="s">
        <v>34</v>
      </c>
      <c r="F89" s="49" t="s">
        <v>147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161</v>
      </c>
      <c r="E90" s="49" t="s">
        <v>34</v>
      </c>
      <c r="F90" s="49" t="s">
        <v>147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167</v>
      </c>
    </row>
    <row r="91" spans="1:15" s="3" customFormat="1" ht="80.25" customHeight="1" x14ac:dyDescent="0.25">
      <c r="A91" s="49">
        <v>47</v>
      </c>
      <c r="B91" s="48"/>
      <c r="C91" s="49" t="s">
        <v>149</v>
      </c>
      <c r="D91" s="49" t="s">
        <v>150</v>
      </c>
      <c r="E91" s="49" t="s">
        <v>106</v>
      </c>
      <c r="F91" s="49" t="s">
        <v>144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177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163</v>
      </c>
      <c r="D93" s="47" t="s">
        <v>164</v>
      </c>
      <c r="E93" s="49" t="s">
        <v>106</v>
      </c>
      <c r="F93" s="49" t="s">
        <v>144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153</v>
      </c>
      <c r="D94" s="49" t="s">
        <v>159</v>
      </c>
      <c r="E94" s="49" t="s">
        <v>34</v>
      </c>
      <c r="F94" s="49" t="s">
        <v>154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160</v>
      </c>
    </row>
    <row r="95" spans="1:15" s="3" customFormat="1" ht="80.25" customHeight="1" x14ac:dyDescent="0.25">
      <c r="A95" s="49">
        <v>51</v>
      </c>
      <c r="B95" s="48"/>
      <c r="C95" s="49" t="s">
        <v>153</v>
      </c>
      <c r="D95" s="49" t="s">
        <v>158</v>
      </c>
      <c r="E95" s="49" t="s">
        <v>34</v>
      </c>
      <c r="F95" s="49" t="s">
        <v>154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160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148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9" t="s">
        <v>139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155</v>
      </c>
      <c r="D98" s="49" t="s">
        <v>156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155</v>
      </c>
      <c r="D99" s="49" t="s">
        <v>157</v>
      </c>
      <c r="E99" s="49" t="str">
        <f>$E$91</f>
        <v>из одного источника</v>
      </c>
      <c r="F99" s="51" t="s">
        <v>134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47" t="s">
        <v>185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144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9" t="s">
        <v>139</v>
      </c>
    </row>
    <row r="101" spans="1:15" s="3" customFormat="1" ht="80.25" customHeight="1" x14ac:dyDescent="0.25">
      <c r="A101" s="49">
        <v>57</v>
      </c>
      <c r="B101" s="48"/>
      <c r="C101" s="49" t="s">
        <v>165</v>
      </c>
      <c r="D101" s="49" t="s">
        <v>166</v>
      </c>
      <c r="E101" s="49" t="str">
        <f>$E$91</f>
        <v>из одного источника</v>
      </c>
      <c r="F101" s="49" t="s">
        <v>144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172</v>
      </c>
      <c r="D102" s="49" t="s">
        <v>173</v>
      </c>
      <c r="E102" s="49" t="s">
        <v>34</v>
      </c>
      <c r="F102" s="49" t="s">
        <v>144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174</v>
      </c>
      <c r="D103" s="49" t="s">
        <v>175</v>
      </c>
      <c r="E103" s="49" t="s">
        <v>34</v>
      </c>
      <c r="F103" s="49" t="s">
        <v>144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179</v>
      </c>
      <c r="D104" s="49" t="s">
        <v>180</v>
      </c>
      <c r="E104" s="49" t="str">
        <f>$E$91</f>
        <v>из одного источника</v>
      </c>
      <c r="F104" s="49" t="s">
        <v>148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9" t="s">
        <v>139</v>
      </c>
    </row>
    <row r="105" spans="1:15" s="3" customFormat="1" ht="80.25" customHeight="1" x14ac:dyDescent="0.25">
      <c r="A105" s="49">
        <v>61</v>
      </c>
      <c r="B105" s="48"/>
      <c r="C105" s="49" t="s">
        <v>183</v>
      </c>
      <c r="D105" s="49" t="s">
        <v>184</v>
      </c>
      <c r="E105" s="49" t="s">
        <v>34</v>
      </c>
      <c r="F105" s="49" t="s">
        <v>57</v>
      </c>
      <c r="G105" s="49" t="s">
        <v>49</v>
      </c>
      <c r="H105" s="49"/>
      <c r="I105" s="49" t="s">
        <v>25</v>
      </c>
      <c r="J105" s="49" t="s">
        <v>22</v>
      </c>
      <c r="K105" s="49" t="s">
        <v>26</v>
      </c>
      <c r="L105" s="49">
        <v>1</v>
      </c>
      <c r="M105" s="46">
        <v>508928.57</v>
      </c>
      <c r="N105" s="46">
        <f t="shared" si="9"/>
        <v>508928.57</v>
      </c>
      <c r="O105" s="47" t="s">
        <v>186</v>
      </c>
    </row>
    <row r="106" spans="1:15" s="56" customFormat="1" ht="80.25" customHeight="1" x14ac:dyDescent="0.25">
      <c r="A106" s="47">
        <v>62</v>
      </c>
      <c r="B106" s="54"/>
      <c r="C106" s="47" t="s">
        <v>45</v>
      </c>
      <c r="D106" s="47" t="s">
        <v>45</v>
      </c>
      <c r="E106" s="47" t="s">
        <v>34</v>
      </c>
      <c r="F106" s="47" t="s">
        <v>141</v>
      </c>
      <c r="G106" s="47" t="s">
        <v>49</v>
      </c>
      <c r="H106" s="47"/>
      <c r="I106" s="47" t="s">
        <v>25</v>
      </c>
      <c r="J106" s="47" t="s">
        <v>22</v>
      </c>
      <c r="K106" s="47" t="s">
        <v>26</v>
      </c>
      <c r="L106" s="47">
        <v>1</v>
      </c>
      <c r="M106" s="55">
        <v>510000</v>
      </c>
      <c r="N106" s="55">
        <f t="shared" si="9"/>
        <v>510000</v>
      </c>
      <c r="O106" s="47" t="s">
        <v>191</v>
      </c>
    </row>
    <row r="107" spans="1:15" s="56" customFormat="1" ht="80.25" customHeight="1" x14ac:dyDescent="0.25">
      <c r="A107" s="47">
        <v>63</v>
      </c>
      <c r="B107" s="54"/>
      <c r="C107" s="47" t="s">
        <v>188</v>
      </c>
      <c r="D107" s="47" t="s">
        <v>187</v>
      </c>
      <c r="E107" s="47" t="str">
        <f>$E$91</f>
        <v>из одного источника</v>
      </c>
      <c r="F107" s="47" t="s">
        <v>141</v>
      </c>
      <c r="G107" s="47" t="s">
        <v>49</v>
      </c>
      <c r="H107" s="47"/>
      <c r="I107" s="47" t="s">
        <v>25</v>
      </c>
      <c r="J107" s="47" t="s">
        <v>22</v>
      </c>
      <c r="K107" s="47" t="s">
        <v>26</v>
      </c>
      <c r="L107" s="47">
        <v>1</v>
      </c>
      <c r="M107" s="55">
        <v>0</v>
      </c>
      <c r="N107" s="55">
        <f t="shared" si="9"/>
        <v>0</v>
      </c>
      <c r="O107" s="47" t="s">
        <v>194</v>
      </c>
    </row>
    <row r="108" spans="1:15" s="12" customFormat="1" ht="27.75" customHeight="1" x14ac:dyDescent="0.2">
      <c r="A108" s="24"/>
      <c r="B108" s="71" t="s">
        <v>23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3"/>
      <c r="N108" s="25">
        <f>SUM(N45:N107)</f>
        <v>474736593.83857143</v>
      </c>
      <c r="O108" s="47"/>
    </row>
    <row r="109" spans="1:15" ht="24.75" customHeight="1" x14ac:dyDescent="0.25">
      <c r="A109" s="74" t="s">
        <v>23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6"/>
      <c r="N109" s="26">
        <f>N43+N108</f>
        <v>477300502.93857145</v>
      </c>
      <c r="O109" s="27"/>
    </row>
    <row r="110" spans="1:15" ht="1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7"/>
      <c r="N110" s="17"/>
      <c r="O110" s="15"/>
    </row>
    <row r="112" spans="1:15" ht="24" customHeight="1" x14ac:dyDescent="0.3">
      <c r="A112" s="77" t="s">
        <v>193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</sheetData>
  <autoFilter ref="A1:P112" xr:uid="{00000000-0009-0000-0000-000000000000}"/>
  <mergeCells count="28">
    <mergeCell ref="A16:B16"/>
    <mergeCell ref="A44:O44"/>
    <mergeCell ref="B108:M108"/>
    <mergeCell ref="A109:M109"/>
    <mergeCell ref="A112:O112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5" man="1"/>
    <brk id="58" max="15" man="1"/>
    <brk id="71" max="15" man="1"/>
    <brk id="10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N32"/>
  <sheetViews>
    <sheetView workbookViewId="0">
      <selection activeCell="M10" sqref="M10"/>
    </sheetView>
  </sheetViews>
  <sheetFormatPr defaultRowHeight="15" x14ac:dyDescent="0.25"/>
  <cols>
    <col min="5" max="5" width="15.5703125" bestFit="1" customWidth="1"/>
    <col min="13" max="13" width="11.5703125" bestFit="1" customWidth="1"/>
    <col min="14" max="14" width="13.5703125" bestFit="1" customWidth="1"/>
  </cols>
  <sheetData>
    <row r="7" spans="5:14" x14ac:dyDescent="0.25">
      <c r="E7" s="28">
        <v>2541964.29</v>
      </c>
    </row>
    <row r="8" spans="5:14" x14ac:dyDescent="0.25">
      <c r="E8" s="29">
        <f>SUM(E7)</f>
        <v>2541964.29</v>
      </c>
      <c r="M8" s="53"/>
      <c r="N8" s="52"/>
    </row>
    <row r="9" spans="5:14" x14ac:dyDescent="0.25">
      <c r="E9" s="28">
        <v>4800000</v>
      </c>
    </row>
    <row r="10" spans="5:14" x14ac:dyDescent="0.25">
      <c r="E10" s="28">
        <v>2579387.25</v>
      </c>
    </row>
    <row r="11" spans="5:14" x14ac:dyDescent="0.25">
      <c r="E11" s="28">
        <v>1441960</v>
      </c>
    </row>
    <row r="12" spans="5:14" x14ac:dyDescent="0.25">
      <c r="E12" s="28">
        <v>300000</v>
      </c>
      <c r="M12" s="53"/>
      <c r="N12" s="52"/>
    </row>
    <row r="13" spans="5:14" x14ac:dyDescent="0.25">
      <c r="E13" s="28">
        <v>21475162.5</v>
      </c>
    </row>
    <row r="14" spans="5:14" x14ac:dyDescent="0.25">
      <c r="E14" s="28">
        <v>1000000</v>
      </c>
    </row>
    <row r="15" spans="5:14" x14ac:dyDescent="0.25">
      <c r="E15" s="28">
        <v>4450000</v>
      </c>
    </row>
    <row r="16" spans="5:14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28.09.2021</vt:lpstr>
      <vt:lpstr>Лист1</vt:lpstr>
      <vt:lpstr>'28.09.2021'!Область_печати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2021-07-01T04:17:14Z</cp:lastPrinted>
  <dcterms:created xsi:type="dcterms:W3CDTF">2019-02-11T06:57:33Z</dcterms:created>
  <dcterms:modified xsi:type="dcterms:W3CDTF">2021-10-06T04:46:23Z</dcterms:modified>
</cp:coreProperties>
</file>