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kasymbekova\Desktop\джля сайта\"/>
    </mc:Choice>
  </mc:AlternateContent>
  <bookViews>
    <workbookView xWindow="0" yWindow="0" windowWidth="19125" windowHeight="10380"/>
  </bookViews>
  <sheets>
    <sheet name="общая" sheetId="1" r:id="rId1"/>
  </sheets>
  <definedNames>
    <definedName name="_xlnm._FilterDatabase" localSheetId="0" hidden="1">общая!$A$15:$Q$126</definedName>
  </definedNames>
  <calcPr calcId="162913"/>
</workbook>
</file>

<file path=xl/calcChain.xml><?xml version="1.0" encoding="utf-8"?>
<calcChain xmlns="http://schemas.openxmlformats.org/spreadsheetml/2006/main">
  <c r="M137" i="1" l="1"/>
  <c r="M136" i="1"/>
  <c r="M135" i="1"/>
  <c r="M133" i="1"/>
  <c r="M132" i="1"/>
  <c r="M131" i="1"/>
  <c r="M130" i="1"/>
  <c r="M129" i="1"/>
  <c r="M128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L38" i="1"/>
  <c r="M38" i="1" s="1"/>
  <c r="M37" i="1"/>
  <c r="M36" i="1"/>
  <c r="M35" i="1"/>
  <c r="M34" i="1"/>
  <c r="M32" i="1"/>
  <c r="M31" i="1"/>
  <c r="M30" i="1"/>
  <c r="M29" i="1"/>
  <c r="M28" i="1"/>
  <c r="M27" i="1"/>
  <c r="M26" i="1"/>
  <c r="M25" i="1"/>
  <c r="M24" i="1"/>
  <c r="M23" i="1"/>
  <c r="M22" i="1"/>
  <c r="M21" i="1"/>
  <c r="L21" i="1"/>
  <c r="M20" i="1"/>
  <c r="M19" i="1"/>
  <c r="M18" i="1"/>
  <c r="M17" i="1"/>
  <c r="M16" i="1"/>
  <c r="L16" i="1"/>
  <c r="M138" i="1" l="1"/>
</calcChain>
</file>

<file path=xl/sharedStrings.xml><?xml version="1.0" encoding="utf-8"?>
<sst xmlns="http://schemas.openxmlformats.org/spreadsheetml/2006/main" count="1580" uniqueCount="378">
  <si>
    <t xml:space="preserve">Приложение </t>
  </si>
  <si>
    <t>План закупок товаров, работ и услуг на 2019 год, утвержденный приказом Руководителя НАО «Международный центр зеленых технологий и инвестиционных проектов» от 11 февраля 2019 года №15-19П</t>
  </si>
  <si>
    <t>БИН заказчика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</si>
  <si>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</si>
  <si>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</si>
  <si>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</si>
  <si>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180540038892</t>
  </si>
  <si>
    <t>НАО "МЦЗТИП"</t>
  </si>
  <si>
    <t>"ХЖТИЖО" КАҚ</t>
  </si>
  <si>
    <t>2019</t>
  </si>
  <si>
    <t>План государственных закупок</t>
  </si>
  <si>
    <t>№ пункта плана</t>
  </si>
  <si>
    <t>Тип пункта плана</t>
  </si>
  <si>
    <t xml:space="preserve">Программа </t>
  </si>
  <si>
    <t>Вид предмета закупок</t>
  </si>
  <si>
    <t>Код товара, работы, услуги (в соответствии с СТРУ)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</si>
  <si>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</si>
  <si>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</si>
  <si>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русском языке)</t>
  </si>
  <si>
    <t>Планируемый 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</si>
  <si>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</si>
  <si>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</si>
  <si>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</si>
  <si>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</si>
  <si>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Планируемый срок осуществления государственных закупок (месяц)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</si>
  <si>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</si>
  <si>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</si>
  <si>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Статус пункта годового плана</t>
  </si>
  <si>
    <t>Закупки, не превышающие финансовый год</t>
  </si>
  <si>
    <t>044</t>
  </si>
  <si>
    <t>Услуга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</si>
  <si>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</si>
  <si>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</si>
  <si>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</si>
  <si>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Городские телефонные номера в том числе факс, междугородние переговоры</t>
  </si>
  <si>
    <t>Из одного источника путем прямого заключения договора</t>
  </si>
  <si>
    <t>Одна услуга</t>
  </si>
  <si>
    <t>Ноябрь</t>
  </si>
  <si>
    <t>до 31.12.2019</t>
  </si>
  <si>
    <t>г. Нур-Султан, район "Есиль" ул.Мангилик ел, дом 55</t>
  </si>
  <si>
    <t>Договор действует</t>
  </si>
  <si>
    <t xml:space="preserve">
370011.900.000000</t>
  </si>
  <si>
    <t>Услуги по удалению сточных вод</t>
  </si>
  <si>
    <t>353022.000.000001</t>
  </si>
  <si>
    <t>Услуги по холодному водоснабжению с использованием систем централизованного водоснабжения</t>
  </si>
  <si>
    <t>353012.200.000002</t>
  </si>
  <si>
    <t>Услуги по распределению горячей воды (тепловой энергии) по распределительным тепловым сетям, кроме коммунальных</t>
  </si>
  <si>
    <t>351310.100.000000</t>
  </si>
  <si>
    <t>Услуги по передаче/распределению электроэнергии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</si>
  <si>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</si>
  <si>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</si>
  <si>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</si>
  <si>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доступа к сети интернет</t>
  </si>
  <si>
    <t>532011.110.000000</t>
  </si>
  <si>
    <t>Услуги по ускоренной/курьерской почтовой связи</t>
  </si>
  <si>
    <t>Услуги почтовой связи</t>
  </si>
  <si>
    <t>Февраль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</si>
  <si>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</si>
  <si>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</si>
  <si>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</si>
  <si>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Октябрь</t>
  </si>
  <si>
    <t>Согласно технической спецификации</t>
  </si>
  <si>
    <t>Исполнен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</si>
  <si>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</si>
  <si>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</si>
  <si>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</si>
  <si>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информационно-правовому обеспечению</t>
  </si>
  <si>
    <t>Апрель</t>
  </si>
  <si>
    <t>620920.000.000003</t>
  </si>
  <si>
    <t>Услуги по установке/настройке программного обеспечения</t>
  </si>
  <si>
    <t>Услуги по сопровождению эксплуатации программного обеспечения 1С</t>
  </si>
  <si>
    <t>Июнь</t>
  </si>
  <si>
    <t>Работа</t>
  </si>
  <si>
    <t>631112.000.000000</t>
  </si>
  <si>
    <t>Работы по разработке/созданию сайтов</t>
  </si>
  <si>
    <t>Создание сайта</t>
  </si>
  <si>
    <t>620910.000.000000</t>
  </si>
  <si>
    <t>Услуги по установке и настройке компьютерного/серверного оборудования</t>
  </si>
  <si>
    <t>Монтаж и настройка сервера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</si>
  <si>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</si>
  <si>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</si>
  <si>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</si>
  <si>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Услуга по аренде легкового автомобиля</t>
  </si>
  <si>
    <t>Товар</t>
  </si>
  <si>
    <t>262040.000.000281</t>
  </si>
  <si>
    <t>Картридж</t>
  </si>
  <si>
    <t>тонерный, черный</t>
  </si>
  <si>
    <t>Принт-картридж SP C360X черный</t>
  </si>
  <si>
    <t>Штука</t>
  </si>
  <si>
    <t>15 календарных дней</t>
  </si>
  <si>
    <t>262040.000.000279</t>
  </si>
  <si>
    <t>струйный, цветной</t>
  </si>
  <si>
    <t>Принт-картридж SP C360X голубой</t>
  </si>
  <si>
    <t>Принт-картридж SP C360X малиновый</t>
  </si>
  <si>
    <t>Принт-картридж SP C360X желтый</t>
  </si>
  <si>
    <t>тонерный, цветной</t>
  </si>
  <si>
    <t>Картридж HP CF400A</t>
  </si>
  <si>
    <t>-</t>
  </si>
  <si>
    <t>Май</t>
  </si>
  <si>
    <t>Исключен</t>
  </si>
  <si>
    <t>702240.000.000000</t>
  </si>
  <si>
    <t>Работы по разработке бренда/логотипа/торговой марки</t>
  </si>
  <si>
    <t>Работы по разработке бренда/логотипа/торговой марки и связанные с ним работы</t>
  </si>
  <si>
    <t>Разработка Брендбука (логотипа, фирменного стиля)</t>
  </si>
  <si>
    <t>581915.300.000000</t>
  </si>
  <si>
    <t>Услуги по размещению рекламных/информационных материалов (кроме книг и периодических изданий)</t>
  </si>
  <si>
    <t>Услуги по подготовке и размещению информационных материалов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</si>
  <si>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</si>
  <si>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</si>
  <si>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информационного/предупредительного/эвакуационного и другого назначения</t>
  </si>
  <si>
    <t>Изготовление информационных буклетов А4 1/3 (Евроформат)</t>
  </si>
  <si>
    <t>581929.600.000000</t>
  </si>
  <si>
    <t>Услуги по размещению рекламных/информационных материалов в электронных материалах</t>
  </si>
  <si>
    <t>Размещение статей на бизнес интернет-портале</t>
  </si>
  <si>
    <t>262013.000.000011</t>
  </si>
  <si>
    <t>Компьютер</t>
  </si>
  <si>
    <t>офисный (универсальный)</t>
  </si>
  <si>
    <t>Моноблок</t>
  </si>
  <si>
    <t>60 календарных дней</t>
  </si>
  <si>
    <t>262018.900.000006</t>
  </si>
  <si>
    <t>Устройство многофункциональное</t>
  </si>
  <si>
    <t>печать лазерная</t>
  </si>
  <si>
    <t>Устройство многофункциональное (черно-белое)</t>
  </si>
  <si>
    <t>Устройство многофункциональное (цветное)</t>
  </si>
  <si>
    <t>Март</t>
  </si>
  <si>
    <t>Многофункциональное устройство</t>
  </si>
  <si>
    <t>263023.900.000072</t>
  </si>
  <si>
    <t>Аппарат телефонный</t>
  </si>
  <si>
    <t>IP-телефония</t>
  </si>
  <si>
    <t>267013.000.000006</t>
  </si>
  <si>
    <t>Фотокамера цифровая</t>
  </si>
  <si>
    <t>зеркальная</t>
  </si>
  <si>
    <t>Комплект фотоаппарат</t>
  </si>
  <si>
    <t>329916.100.000001</t>
  </si>
  <si>
    <t>Доска</t>
  </si>
  <si>
    <t>маркерная</t>
  </si>
  <si>
    <t>Доска вращающаяся магнитно-маркерная 120х90, мобильная, с набором</t>
  </si>
  <si>
    <t>264020.300.000000</t>
  </si>
  <si>
    <t>Изготовление мобильного стенда</t>
  </si>
  <si>
    <t>262013.000.000018</t>
  </si>
  <si>
    <t>Сервер</t>
  </si>
  <si>
    <t>общего назначения, стоечный</t>
  </si>
  <si>
    <t>Серверное оборудование</t>
  </si>
  <si>
    <t>263021.200.000006</t>
  </si>
  <si>
    <t>Коммутатор сетевой</t>
  </si>
  <si>
    <t>управляемый, симметричный</t>
  </si>
  <si>
    <t>Switch 10G 24 port</t>
  </si>
  <si>
    <t>262015.000.000017</t>
  </si>
  <si>
    <t>Система хранения данных</t>
  </si>
  <si>
    <t>поддерживаемые протоколы iSCSI/FC/NFS/CIFS/SMB/HTTP</t>
  </si>
  <si>
    <t>Система хранения данных до 50TB (терабайт) RAW 2 port SFP+</t>
  </si>
  <si>
    <t>Изготовление дверных и фасадных табличек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</si>
  <si>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</si>
  <si>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</si>
  <si>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</si>
  <si>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620920.000.000017</t>
  </si>
  <si>
    <t>Услуги по заправке картриджей</t>
  </si>
  <si>
    <t>Размещение статей на отраслевом интернет сайте, рассылка</t>
  </si>
  <si>
    <t>Услуги по размещению рекламных/информационных материалов в печатных материалах (кроме книг и периодических изданий)</t>
  </si>
  <si>
    <t>Размещение статьи в отраслевых печатных изданиях</t>
  </si>
  <si>
    <t>Размещение статьи в информационных печатных изданиях</t>
  </si>
  <si>
    <t>591113.000.000001</t>
  </si>
  <si>
    <t>Услуги по подготовке/производству/выпуску видеосюжетов, роликов и аналогичных видеозаписей</t>
  </si>
  <si>
    <t>Размещение видеорепортажей на ТВ-каналах</t>
  </si>
  <si>
    <t>722019.900.000001</t>
  </si>
  <si>
    <t>Работы по разработке связанные с учебными/обучающими материалами/документами/программ/тестами</t>
  </si>
  <si>
    <t>Разработка методических рекомендаций (пособие) по популяризации "зелёных технологий"</t>
  </si>
  <si>
    <t>Размещение статей на информационном интернет-портале</t>
  </si>
  <si>
    <t>Размещение статей на новостном интернет-портале</t>
  </si>
  <si>
    <t>639910.000.000003</t>
  </si>
  <si>
    <t>Услуги по распространению информации</t>
  </si>
  <si>
    <t>Распространение информационных брошюр среди целевой аудитории</t>
  </si>
  <si>
    <t>Разработка и трансляция инфографик, видеороликов, аудио и видеопрезентаций о ППЗМ</t>
  </si>
  <si>
    <t>Пропаганда государственной политики в области "зеленой" экономики в социальных сетях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</si>
  <si>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</si>
  <si>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</si>
  <si>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</si>
  <si>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172312.700.000000</t>
  </si>
  <si>
    <t>Бумага</t>
  </si>
  <si>
    <t>для заметок</t>
  </si>
  <si>
    <t>Бумага для заметок с клейким краем</t>
  </si>
  <si>
    <t>282323.900.000002</t>
  </si>
  <si>
    <t>Степлер</t>
  </si>
  <si>
    <t>канцелярский, механический</t>
  </si>
  <si>
    <t>Степлер до 200 л на скобы 23/6+24/6 с регулировкой листа</t>
  </si>
  <si>
    <t>Степлер канцелярский для переплета 20 листовый</t>
  </si>
  <si>
    <t>222925.500.000008</t>
  </si>
  <si>
    <t>Карандаш</t>
  </si>
  <si>
    <t>механический</t>
  </si>
  <si>
    <t>Карандаш с ластиком, канцелярский</t>
  </si>
  <si>
    <t>222925.900.000017</t>
  </si>
  <si>
    <t>Стикер</t>
  </si>
  <si>
    <t>пластиковый, для заметок</t>
  </si>
  <si>
    <t>Клейкие закладки 12х44 мм, пластиковые 5 цветов</t>
  </si>
  <si>
    <t>Одна пачка</t>
  </si>
  <si>
    <t>172314.500.000002</t>
  </si>
  <si>
    <t>Бумага для офисного оборудования</t>
  </si>
  <si>
    <t>формат А4</t>
  </si>
  <si>
    <t>Бумага для офисного оборудования, формат А4</t>
  </si>
  <si>
    <t>Бумага  альбомная А4 (250 листов)</t>
  </si>
  <si>
    <t>172314.500.000001</t>
  </si>
  <si>
    <t>формат А3</t>
  </si>
  <si>
    <t>Офисная бумага А3 (500 листов)</t>
  </si>
  <si>
    <t>Бумага А3  Альбомная (250 листов)</t>
  </si>
  <si>
    <t>172313.500.000001</t>
  </si>
  <si>
    <t>Скоросшиватель</t>
  </si>
  <si>
    <t>Папка-скоросшиватель (мелованный картон)</t>
  </si>
  <si>
    <t>329912.130.000000</t>
  </si>
  <si>
    <t>Ручка канцелярская</t>
  </si>
  <si>
    <t>шариковая</t>
  </si>
  <si>
    <t>Ручка синяя паста (с тонким стержнем)</t>
  </si>
  <si>
    <t>329912.130.000002</t>
  </si>
  <si>
    <t>гелевая</t>
  </si>
  <si>
    <t>Ручка синяя паста для Руководства</t>
  </si>
  <si>
    <t>222925.700.000036</t>
  </si>
  <si>
    <t>Обложка</t>
  </si>
  <si>
    <t>для переплета, формат А4</t>
  </si>
  <si>
    <t>Обложки для переплета, прозрачные А4 100 шт/уп.</t>
  </si>
  <si>
    <t>Упаковка</t>
  </si>
  <si>
    <t>222925.700.000034</t>
  </si>
  <si>
    <t>для переплета, формат А3</t>
  </si>
  <si>
    <t>Обложки для переплета А3, 200 мкр., 100 шт/уп.</t>
  </si>
  <si>
    <t>222925.700.000035</t>
  </si>
  <si>
    <t>Набор лотков</t>
  </si>
  <si>
    <t>канцелярских</t>
  </si>
  <si>
    <t>Набор лотков для бумаг горизонтальных 3 секции, чёрный</t>
  </si>
  <si>
    <t xml:space="preserve">Лоток секционный вертикальный 3 секции, черный </t>
  </si>
  <si>
    <t>пластиковая, формат А4</t>
  </si>
  <si>
    <t>Скоросшиватель пластиковый</t>
  </si>
  <si>
    <t>259923.300.000000</t>
  </si>
  <si>
    <t>Зажим</t>
  </si>
  <si>
    <t>канцелярский</t>
  </si>
  <si>
    <t xml:space="preserve">
Зажимы для бумаг 51 мм 12 шт/уп.</t>
  </si>
  <si>
    <t xml:space="preserve">Зажим для бумаг 15 мм., 12 шт/уп. черный </t>
  </si>
  <si>
    <t>222213.000.000003</t>
  </si>
  <si>
    <t>Урна мусорная</t>
  </si>
  <si>
    <t>офисная, пластиковая</t>
  </si>
  <si>
    <t>Урна для использованных бумаг</t>
  </si>
  <si>
    <t>172312.300.000001</t>
  </si>
  <si>
    <t>Конверт</t>
  </si>
  <si>
    <t>бумажный</t>
  </si>
  <si>
    <t>Конверт почтовый С5 формат А-4, без окна, клей, без внутренней запечатки, клапан-автомат, 80г/м,</t>
  </si>
  <si>
    <t>Конверт почтовый С5 формат А-5, без окна, клей, без внутренней запечатки, клапан-автомат, 80г/м,</t>
  </si>
  <si>
    <t>259923.500.000006</t>
  </si>
  <si>
    <t>Скоба</t>
  </si>
  <si>
    <t>для канцелярских целей, проволочная</t>
  </si>
  <si>
    <t>Скобы для степлера №10</t>
  </si>
  <si>
    <t>Скобы для степлера №23/10</t>
  </si>
  <si>
    <t>Скобы для степлера №24/6</t>
  </si>
  <si>
    <t>259923.500.000005</t>
  </si>
  <si>
    <t>Скрепка</t>
  </si>
  <si>
    <t>канцелярская, металлическая</t>
  </si>
  <si>
    <t>Скрепки 28 мм</t>
  </si>
  <si>
    <t>267023.900.000001</t>
  </si>
  <si>
    <t>Указка</t>
  </si>
  <si>
    <t>лазерная</t>
  </si>
  <si>
    <t xml:space="preserve">Лазерная указка </t>
  </si>
  <si>
    <t>172313.100.000004</t>
  </si>
  <si>
    <t>Журнал</t>
  </si>
  <si>
    <t>для учета</t>
  </si>
  <si>
    <t>Журнал регистрации входящей корреспонденции, А-4, 50 листов</t>
  </si>
  <si>
    <t>Журнал регистрации  исходящей корреспонденции, А-4, 50 листов</t>
  </si>
  <si>
    <t>Журнал регистрации  приказов, А-4, 50 листов</t>
  </si>
  <si>
    <t>151212.900.000062</t>
  </si>
  <si>
    <t>Папка</t>
  </si>
  <si>
    <t>адресная, из кожи</t>
  </si>
  <si>
    <t>Папка адресная на подпись</t>
  </si>
  <si>
    <t>262040.000.000196</t>
  </si>
  <si>
    <t>Пульт управления</t>
  </si>
  <si>
    <t>для проведения презентаций, с лазерной указкой</t>
  </si>
  <si>
    <t xml:space="preserve">Презентер </t>
  </si>
  <si>
    <t>222925.700.000013</t>
  </si>
  <si>
    <t>Пружина</t>
  </si>
  <si>
    <t>для переплета, пластиковая, диаметр 28 мм</t>
  </si>
  <si>
    <t>Пружина для переплета, диаметр 28 мм, формат А4</t>
  </si>
  <si>
    <t>222925.700.000017</t>
  </si>
  <si>
    <t>для переплета, пластиковая, диаметр 45 мм</t>
  </si>
  <si>
    <t>Пружина для переплета, диаметр 45 мм, формат А4</t>
  </si>
  <si>
    <t>для переплета, пластиковая, диаметр 12 мм</t>
  </si>
  <si>
    <t>Пружина для переплета, диаметр 12 мм, формат А4</t>
  </si>
  <si>
    <t>222925.700.000018</t>
  </si>
  <si>
    <t>для переплета, пластиковая, диаметр 51 мм</t>
  </si>
  <si>
    <t>Пружина для переплета, диаметр 51 мм, формат А4</t>
  </si>
  <si>
    <t>205210.900.000026</t>
  </si>
  <si>
    <t>Клей</t>
  </si>
  <si>
    <t>канцелярский, карандаш</t>
  </si>
  <si>
    <t>Клей канцелярский 25 гр. с аппликатором</t>
  </si>
  <si>
    <t>222925.500.000011</t>
  </si>
  <si>
    <t>Маркер</t>
  </si>
  <si>
    <t>пластиковый, стирающийся</t>
  </si>
  <si>
    <t>Маркер текстовый разноцветный 4 цв./упак</t>
  </si>
  <si>
    <t>172313.500.000003</t>
  </si>
  <si>
    <t>Регистр</t>
  </si>
  <si>
    <t>картонный, формат А4</t>
  </si>
  <si>
    <t>Регистр 80 мм</t>
  </si>
  <si>
    <t>Конверты формата С65</t>
  </si>
  <si>
    <t>Конверты формата С5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</si>
  <si>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</si>
  <si>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</si>
  <si>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</si>
  <si>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Microsoft win server</t>
  </si>
  <si>
    <t xml:space="preserve">Майкрософт exchange server </t>
  </si>
  <si>
    <t>Майкрософт exchange server cal</t>
  </si>
  <si>
    <t>Microsoft Office 365</t>
  </si>
  <si>
    <t>Microsoft Windows 10 PRO</t>
  </si>
  <si>
    <t>1C бухгалтерия 8. Казахстан на 5 пользователей (USB)</t>
  </si>
  <si>
    <t>Антивирус</t>
  </si>
  <si>
    <t>Visio Standart 2016 31-bit/x64</t>
  </si>
  <si>
    <t>Project Professional 2016 32-bit/x64</t>
  </si>
  <si>
    <t>1C бухгалтерия 8.    Зарплата и управление персоналом для Казахстан (USB)</t>
  </si>
  <si>
    <t>исполнен</t>
  </si>
  <si>
    <t xml:space="preserve">1C бухгалтерия 8.3 Лицензия на серверах (х86-64) </t>
  </si>
  <si>
    <t>ИТС Казахстан ПРОФ на 12 месяцев</t>
  </si>
  <si>
    <t>329916.100.000004</t>
  </si>
  <si>
    <t>Флипчарт</t>
  </si>
  <si>
    <t>для листов бумаги</t>
  </si>
  <si>
    <t>Флипчарт 60*90см 2х3, на ножках, с набором</t>
  </si>
  <si>
    <t>310111.750.000000</t>
  </si>
  <si>
    <t>Картотека</t>
  </si>
  <si>
    <t>металлическая, напольная</t>
  </si>
  <si>
    <t>Картотека (файл-кабинет 2 секционный, цвет - серый, размеры 722х462х620 с 100 подвесными папками для картотеки</t>
  </si>
  <si>
    <t>172313.500.000008</t>
  </si>
  <si>
    <t>из мелованного картона, формат А4</t>
  </si>
  <si>
    <t>Подвесные папки, для картотеки, формат А4</t>
  </si>
  <si>
    <t>Декабрь</t>
  </si>
  <si>
    <t>289511.370.000002</t>
  </si>
  <si>
    <t>Резак</t>
  </si>
  <si>
    <t>для бумаги, сабельный</t>
  </si>
  <si>
    <t>Резак сабельный, длина реза 360мм, кол-во листов - 40, разметка форматов А6-А4</t>
  </si>
  <si>
    <t>289911.900.000005</t>
  </si>
  <si>
    <t>Брошюровщик</t>
  </si>
  <si>
    <t>перфорация свыше 100 листов</t>
  </si>
  <si>
    <t>Переплетный аппарат на пластиковую пружину, пробивка бумаги А4 - 20 листов, переплет максимально - 400 листов</t>
  </si>
  <si>
    <t>282323.900.000000</t>
  </si>
  <si>
    <t>Ламинатор</t>
  </si>
  <si>
    <t>пакетный</t>
  </si>
  <si>
    <t xml:space="preserve">Ламинатор формат А3-А4, </t>
  </si>
  <si>
    <t>262030.100.000026</t>
  </si>
  <si>
    <t>Уничтожитель бумаги и дисков</t>
  </si>
  <si>
    <t>степень секретности 2</t>
  </si>
  <si>
    <t>Шредер переработка до 12 листов за раз, способ резки - полоски шириной 6мм, корзина объемом 23 литра, уничтожает скобы, скрепки и пластиковые карты</t>
  </si>
  <si>
    <t>262030.100.000028</t>
  </si>
  <si>
    <t>степень секретности 4</t>
  </si>
  <si>
    <t>Шредер переработка до 130 листов за раз, способ резки - перекрестный, корзина объемом 26 литра, уничтожает скобы, скрепки и пластиковые карты</t>
  </si>
  <si>
    <t>262011.100.000002</t>
  </si>
  <si>
    <t>Ноутбук</t>
  </si>
  <si>
    <t>Мультимедийный</t>
  </si>
  <si>
    <t>Диагональ не менее 15 дюйма, не менее 500 мб</t>
  </si>
  <si>
    <t xml:space="preserve">в течение 15 (пятнадцати) календарных дней с момента заключения договора.  </t>
  </si>
  <si>
    <t>за счет собственных средств</t>
  </si>
  <si>
    <t>222925.700.000027</t>
  </si>
  <si>
    <t>Папка регистратор , 80 мм, с арочным механизмом, ПВХ покрытие</t>
  </si>
  <si>
    <t>Папка с бегункомс отделом для визитки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</si>
  <si>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</si>
  <si>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</si>
  <si>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визиток</t>
  </si>
  <si>
    <t>Круглая печать автомат</t>
  </si>
  <si>
    <t>263021.900.000009</t>
  </si>
  <si>
    <t xml:space="preserve">Экран специальный </t>
  </si>
  <si>
    <t xml:space="preserve">Межсетевой </t>
  </si>
  <si>
    <t>Межсетевой экран (Fire Wall)</t>
  </si>
  <si>
    <t>50 календарных дней</t>
  </si>
  <si>
    <t>261130.200.000006</t>
  </si>
  <si>
    <t>Оперативная память</t>
  </si>
  <si>
    <t>вид памяти DDR4, емкость более 2 Гб, но не более 8 Гб</t>
  </si>
  <si>
    <t>Штамп на автоматической оснастке</t>
  </si>
  <si>
    <t>Информационная база (Параграф)</t>
  </si>
  <si>
    <t>Декапбрь</t>
  </si>
  <si>
    <t>Информационная база (бухгалтер)</t>
  </si>
  <si>
    <t>Услуги внедрения СЭД (ноябрь, декабрь 2019 года)</t>
  </si>
  <si>
    <t xml:space="preserve">Принтер </t>
  </si>
  <si>
    <t>692010.000.000002</t>
  </si>
  <si>
    <t>Услуги по проведению аудита финансовой отчетности</t>
  </si>
  <si>
    <t>Аудит специального назначения</t>
  </si>
  <si>
    <t>332029.910.000000</t>
  </si>
  <si>
    <t>Работы по установке/монтажу/демонтажу бытового оборудования</t>
  </si>
  <si>
    <t xml:space="preserve">Демонтаж и монтаж стенда </t>
  </si>
  <si>
    <t>Руководитель                                                                                                                                Р. Жампиисов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</si>
</sst>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8" formatCode="#,##0.00_ ;\-#,##0.00\ "/>
  </numFmts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indexed="3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</cellStyleXfs>
  <cellXfs count="70">
    <xf numFmtId="0" fontId="0" fillId="0" borderId="0" xfId="0"/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right" wrapText="1"/>
    </xf>
    <xf numFmtId="0" fontId="24" fillId="0" borderId="0" xfId="44" applyFont="1" applyFill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21" fillId="33" borderId="0" xfId="0" applyFont="1" applyFill="1" applyAlignment="1">
      <alignment wrapText="1"/>
    </xf>
    <xf numFmtId="0" fontId="20" fillId="33" borderId="10" xfId="44" applyFont="1" applyFill="1" applyBorder="1" applyAlignment="1">
      <alignment horizontal="center" vertical="top" wrapText="1"/>
    </xf>
    <xf numFmtId="0" fontId="20" fillId="33" borderId="12" xfId="44" applyFont="1" applyFill="1" applyBorder="1" applyAlignment="1">
      <alignment horizontal="center" vertical="top" wrapText="1"/>
    </xf>
    <xf numFmtId="0" fontId="20" fillId="33" borderId="13" xfId="44" applyFont="1" applyFill="1" applyBorder="1" applyAlignment="1">
      <alignment horizontal="center" vertical="top" wrapText="1"/>
    </xf>
    <xf numFmtId="0" fontId="22" fillId="33" borderId="0" xfId="0" applyFont="1" applyFill="1" applyAlignment="1">
      <alignment wrapText="1"/>
    </xf>
    <xf numFmtId="0" fontId="23" fillId="33" borderId="0" xfId="0" applyFont="1" applyFill="1" applyAlignment="1">
      <alignment horizontal="right" wrapText="1"/>
    </xf>
    <xf numFmtId="0" fontId="26" fillId="33" borderId="10" xfId="44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center" wrapText="1"/>
    </xf>
    <xf numFmtId="0" fontId="20" fillId="0" borderId="14" xfId="44" applyFont="1" applyFill="1" applyBorder="1" applyAlignment="1">
      <alignment horizontal="center" vertical="top" wrapText="1"/>
    </xf>
    <xf numFmtId="0" fontId="20" fillId="0" borderId="15" xfId="44" applyFont="1" applyFill="1" applyBorder="1" applyAlignment="1">
      <alignment horizontal="center" vertical="top" wrapText="1"/>
    </xf>
    <xf numFmtId="0" fontId="20" fillId="0" borderId="16" xfId="44" applyFont="1" applyFill="1" applyBorder="1" applyAlignment="1">
      <alignment horizontal="center" vertical="top" wrapText="1"/>
    </xf>
    <xf numFmtId="0" fontId="20" fillId="0" borderId="15" xfId="44" applyFont="1" applyFill="1" applyBorder="1" applyAlignment="1">
      <alignment horizontal="center" vertical="top" wrapText="1"/>
    </xf>
    <xf numFmtId="0" fontId="27" fillId="33" borderId="14" xfId="0" applyFont="1" applyFill="1" applyBorder="1" applyAlignment="1">
      <alignment horizontal="center" vertical="center" wrapText="1"/>
    </xf>
    <xf numFmtId="49" fontId="27" fillId="33" borderId="14" xfId="0" applyNumberFormat="1" applyFont="1" applyFill="1" applyBorder="1" applyAlignment="1">
      <alignment horizontal="center" vertical="center" wrapText="1"/>
    </xf>
    <xf numFmtId="43" fontId="27" fillId="33" borderId="14" xfId="1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49" fontId="27" fillId="0" borderId="14" xfId="0" applyNumberFormat="1" applyFont="1" applyFill="1" applyBorder="1" applyAlignment="1">
      <alignment horizontal="center" vertical="center" wrapText="1"/>
    </xf>
    <xf numFmtId="43" fontId="27" fillId="0" borderId="14" xfId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1" fillId="34" borderId="0" xfId="0" applyFont="1" applyFill="1" applyAlignment="1">
      <alignment wrapText="1"/>
    </xf>
    <xf numFmtId="43" fontId="28" fillId="33" borderId="14" xfId="1" applyFont="1" applyFill="1" applyBorder="1" applyAlignment="1">
      <alignment horizontal="center" vertical="center" wrapText="1"/>
    </xf>
    <xf numFmtId="0" fontId="29" fillId="33" borderId="14" xfId="0" applyFont="1" applyFill="1" applyBorder="1" applyAlignment="1">
      <alignment horizontal="center" vertical="center" wrapText="1"/>
    </xf>
    <xf numFmtId="49" fontId="29" fillId="33" borderId="14" xfId="0" applyNumberFormat="1" applyFont="1" applyFill="1" applyBorder="1" applyAlignment="1">
      <alignment horizontal="center" vertical="center" wrapText="1"/>
    </xf>
    <xf numFmtId="43" fontId="29" fillId="33" borderId="14" xfId="1" applyFont="1" applyFill="1" applyBorder="1" applyAlignment="1">
      <alignment horizontal="center" vertical="center" wrapText="1"/>
    </xf>
    <xf numFmtId="0" fontId="29" fillId="33" borderId="18" xfId="0" applyFont="1" applyFill="1" applyBorder="1" applyAlignment="1">
      <alignment horizontal="center" vertical="center" wrapText="1"/>
    </xf>
    <xf numFmtId="43" fontId="27" fillId="33" borderId="14" xfId="1" applyFont="1" applyFill="1" applyBorder="1" applyAlignment="1">
      <alignment vertical="center" wrapText="1"/>
    </xf>
    <xf numFmtId="0" fontId="27" fillId="33" borderId="14" xfId="43" applyFont="1" applyFill="1" applyBorder="1" applyAlignment="1">
      <alignment horizontal="center" vertical="center" wrapText="1"/>
    </xf>
    <xf numFmtId="0" fontId="27" fillId="33" borderId="14" xfId="45" applyNumberFormat="1" applyFont="1" applyFill="1" applyBorder="1" applyAlignment="1">
      <alignment horizontal="center" vertical="center" wrapText="1"/>
    </xf>
    <xf numFmtId="43" fontId="28" fillId="0" borderId="14" xfId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3" fontId="29" fillId="0" borderId="14" xfId="1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49" fontId="27" fillId="0" borderId="15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43" fontId="29" fillId="0" borderId="15" xfId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168" fontId="27" fillId="0" borderId="14" xfId="1" applyNumberFormat="1" applyFont="1" applyFill="1" applyBorder="1" applyAlignment="1">
      <alignment horizontal="right" vertical="center" wrapText="1"/>
    </xf>
    <xf numFmtId="43" fontId="27" fillId="0" borderId="15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3" fontId="29" fillId="0" borderId="0" xfId="1" applyFont="1" applyFill="1" applyBorder="1" applyAlignment="1">
      <alignment horizontal="center" vertical="center" wrapText="1"/>
    </xf>
    <xf numFmtId="43" fontId="30" fillId="0" borderId="0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7" fillId="33" borderId="0" xfId="0" applyFont="1" applyFill="1" applyBorder="1" applyAlignment="1">
      <alignment horizontal="center" vertical="center" wrapText="1"/>
    </xf>
    <xf numFmtId="49" fontId="27" fillId="33" borderId="0" xfId="0" applyNumberFormat="1" applyFont="1" applyFill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43" fontId="29" fillId="33" borderId="0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2" fontId="27" fillId="33" borderId="0" xfId="0" applyNumberFormat="1" applyFont="1" applyFill="1" applyBorder="1" applyAlignment="1">
      <alignment horizontal="center" vertical="center" wrapText="1"/>
    </xf>
    <xf numFmtId="43" fontId="27" fillId="33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43" fontId="31" fillId="33" borderId="0" xfId="1" applyFont="1" applyFill="1" applyBorder="1" applyAlignment="1">
      <alignment horizontal="center" vertical="center" wrapText="1"/>
    </xf>
  </cellXfs>
  <cellStyles count="46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43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Обычный 2" xfId="44"/>
    <cellStyle name="Обычный 2 6" xfId="45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fice-expert.kz/catalog/50280/" TargetMode="External"/><Relationship Id="rId1" Type="http://schemas.openxmlformats.org/officeDocument/2006/relationships/hyperlink" Target="https://office-expert.kz/catalog/196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45"/>
  <sheetViews>
    <sheetView tabSelected="1" view="pageBreakPreview" zoomScale="85" zoomScaleNormal="85" zoomScaleSheetLayoutView="85" workbookViewId="0">
      <pane ySplit="6" topLeftCell="A7" activePane="bottomLeft" state="frozen"/>
      <selection activeCell="I20" sqref="I20"/>
      <selection pane="bottomLeft" activeCell="G4" sqref="G4:N4"/>
    </sheetView>
  </sheetViews>
  <sheetFormatPr defaultColWidth="9.7109375" defaultRowHeight="15" customHeight="1" x14ac:dyDescent="0.25"/>
  <cols>
    <col min="1" max="1" width="7.7109375" style="1" customWidth="1"/>
    <col min="2" max="2" width="15.5703125" style="1" customWidth="1"/>
    <col min="3" max="3" width="9" style="1" customWidth="1"/>
    <col min="4" max="4" width="8.85546875" style="1" customWidth="1"/>
    <col min="5" max="5" width="21.28515625" style="1" customWidth="1"/>
    <col min="6" max="6" width="22.140625" style="1" customWidth="1"/>
    <col min="7" max="9" width="23.85546875" style="1" customWidth="1"/>
    <col min="10" max="10" width="10.5703125" style="1" customWidth="1"/>
    <col min="11" max="11" width="10.7109375" style="1" customWidth="1"/>
    <col min="12" max="12" width="17" style="1" customWidth="1"/>
    <col min="13" max="13" width="16.7109375" style="2" customWidth="1"/>
    <col min="14" max="14" width="9" style="1" customWidth="1"/>
    <col min="15" max="15" width="15.140625" style="1" customWidth="1"/>
    <col min="16" max="16" width="16" style="1" customWidth="1"/>
    <col min="17" max="17" width="10.85546875" style="1" customWidth="1"/>
    <col min="18" max="25" width="9.85546875" style="1" bestFit="1" customWidth="1"/>
    <col min="26" max="16384" width="9.7109375" style="1"/>
  </cols>
  <sheetData>
    <row r="1" spans="1:17" ht="45" customHeight="1" x14ac:dyDescent="0.3">
      <c r="E1" s="3"/>
      <c r="F1" s="3"/>
      <c r="J1" s="3"/>
      <c r="N1" s="3"/>
      <c r="P1" s="4" t="s">
        <v>0</v>
      </c>
      <c r="Q1" s="4"/>
    </row>
    <row r="2" spans="1:17" ht="26.25" customHeight="1" x14ac:dyDescent="0.3">
      <c r="E2" s="3"/>
      <c r="F2" s="3"/>
      <c r="J2" s="3"/>
      <c r="N2" s="5"/>
      <c r="O2" s="5"/>
      <c r="P2" s="5"/>
      <c r="Q2" s="5"/>
    </row>
    <row r="3" spans="1:17" ht="22.5" customHeight="1" x14ac:dyDescent="0.3">
      <c r="E3" s="3"/>
      <c r="F3" s="3"/>
      <c r="M3" s="1"/>
      <c r="N3" s="5"/>
      <c r="O3" s="5"/>
      <c r="P3" s="5"/>
      <c r="Q3" s="5"/>
    </row>
    <row r="4" spans="1:17" ht="57" customHeight="1" x14ac:dyDescent="0.3">
      <c r="E4" s="3"/>
      <c r="F4" s="3"/>
      <c r="G4" s="6" t="s">
        <v>1</v>
      </c>
      <c r="H4" s="6"/>
      <c r="I4" s="6"/>
      <c r="J4" s="6"/>
      <c r="K4" s="6"/>
      <c r="L4" s="6"/>
      <c r="M4" s="6"/>
      <c r="N4" s="6"/>
      <c r="O4" s="7"/>
      <c r="P4" s="8"/>
      <c r="Q4" s="8"/>
    </row>
    <row r="6" spans="1:17" ht="15" customHeight="1" x14ac:dyDescent="0.3">
      <c r="O6" s="7"/>
      <c r="P6" s="9"/>
      <c r="Q6" s="9"/>
    </row>
    <row r="7" spans="1:17" ht="1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10" customFormat="1" ht="15" customHeight="1" x14ac:dyDescent="0.25">
      <c r="A8" s="12" t="s">
        <v>2</v>
      </c>
      <c r="B8" s="12" t="s">
        <v>3</v>
      </c>
      <c r="C8" s="12" t="s">
        <v>4</v>
      </c>
      <c r="D8" s="12" t="s">
        <v>5</v>
      </c>
      <c r="M8" s="14"/>
      <c r="N8" s="15"/>
      <c r="O8" s="15"/>
      <c r="P8" s="15"/>
      <c r="Q8" s="15"/>
    </row>
    <row r="9" spans="1:17" s="10" customFormat="1" ht="51" customHeight="1" x14ac:dyDescent="0.25">
      <c r="A9" s="13"/>
      <c r="B9" s="13"/>
      <c r="C9" s="13"/>
      <c r="D9" s="13"/>
      <c r="M9" s="14"/>
      <c r="N9" s="15"/>
      <c r="O9" s="15"/>
      <c r="P9" s="15"/>
      <c r="Q9" s="15"/>
    </row>
    <row r="10" spans="1:17" s="10" customFormat="1" ht="15" customHeight="1" x14ac:dyDescent="0.25">
      <c r="A10" s="11">
        <v>1</v>
      </c>
      <c r="B10" s="11">
        <v>3</v>
      </c>
      <c r="C10" s="11">
        <v>4</v>
      </c>
      <c r="D10" s="11">
        <v>5</v>
      </c>
      <c r="M10" s="14"/>
      <c r="N10" s="15"/>
      <c r="O10" s="15"/>
      <c r="P10" s="15"/>
      <c r="Q10" s="15"/>
    </row>
    <row r="11" spans="1:17" s="10" customFormat="1" ht="44.25" customHeight="1" x14ac:dyDescent="0.25">
      <c r="A11" s="16" t="s">
        <v>6</v>
      </c>
      <c r="B11" s="16" t="s">
        <v>7</v>
      </c>
      <c r="C11" s="16" t="s">
        <v>8</v>
      </c>
      <c r="D11" s="16" t="s">
        <v>9</v>
      </c>
      <c r="M11" s="14"/>
      <c r="N11" s="15"/>
      <c r="O11" s="15"/>
      <c r="P11" s="15"/>
      <c r="Q11" s="15"/>
    </row>
    <row r="12" spans="1:17" ht="15" customHeight="1" x14ac:dyDescent="0.25">
      <c r="B12" s="17" t="s">
        <v>10</v>
      </c>
      <c r="C12" s="17"/>
      <c r="D12" s="17"/>
    </row>
    <row r="13" spans="1:17" ht="15" customHeight="1" x14ac:dyDescent="0.25">
      <c r="A13" s="19" t="s">
        <v>11</v>
      </c>
      <c r="B13" s="19" t="s">
        <v>12</v>
      </c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19" t="s">
        <v>19</v>
      </c>
      <c r="J13" s="19" t="s">
        <v>20</v>
      </c>
      <c r="K13" s="19" t="s">
        <v>21</v>
      </c>
      <c r="L13" s="19" t="s">
        <v>22</v>
      </c>
      <c r="M13" s="19" t="s">
        <v>23</v>
      </c>
      <c r="N13" s="19" t="s">
        <v>24</v>
      </c>
      <c r="O13" s="19" t="s">
        <v>25</v>
      </c>
      <c r="P13" s="19" t="s">
        <v>26</v>
      </c>
      <c r="Q13" s="19" t="s">
        <v>27</v>
      </c>
    </row>
    <row r="14" spans="1:17" ht="141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" customHeight="1" x14ac:dyDescent="0.2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8">
        <v>15</v>
      </c>
      <c r="P15" s="21">
        <v>16</v>
      </c>
      <c r="Q15" s="21">
        <v>17</v>
      </c>
    </row>
    <row r="16" spans="1:17" s="10" customFormat="1" ht="92.25" customHeight="1" x14ac:dyDescent="0.25">
      <c r="A16" s="22">
        <v>1</v>
      </c>
      <c r="B16" s="22" t="s">
        <v>28</v>
      </c>
      <c r="C16" s="23" t="s">
        <v>29</v>
      </c>
      <c r="D16" s="22" t="s">
        <v>30</v>
      </c>
      <c r="E16" s="22" t="s">
        <v>31</v>
      </c>
      <c r="F16" s="22" t="s">
        <v>32</v>
      </c>
      <c r="G16" s="22" t="s">
        <v>33</v>
      </c>
      <c r="H16" s="22" t="s">
        <v>34</v>
      </c>
      <c r="I16" s="22" t="s">
        <v>35</v>
      </c>
      <c r="J16" s="22" t="s">
        <v>36</v>
      </c>
      <c r="K16" s="24">
        <v>1</v>
      </c>
      <c r="L16" s="24">
        <f>4130531.43-354977.29</f>
        <v>3775554.14</v>
      </c>
      <c r="M16" s="24">
        <f>4130531.43-354977.29</f>
        <v>3775554.14</v>
      </c>
      <c r="N16" s="22" t="s">
        <v>37</v>
      </c>
      <c r="O16" s="25" t="s">
        <v>38</v>
      </c>
      <c r="P16" s="22" t="s">
        <v>39</v>
      </c>
      <c r="Q16" s="22" t="s">
        <v>40</v>
      </c>
    </row>
    <row r="17" spans="1:17" s="3" customFormat="1" ht="92.25" customHeight="1" x14ac:dyDescent="0.25">
      <c r="A17" s="26">
        <v>2</v>
      </c>
      <c r="B17" s="26" t="s">
        <v>28</v>
      </c>
      <c r="C17" s="27" t="s">
        <v>29</v>
      </c>
      <c r="D17" s="26" t="s">
        <v>30</v>
      </c>
      <c r="E17" s="26" t="s">
        <v>41</v>
      </c>
      <c r="F17" s="26" t="s">
        <v>42</v>
      </c>
      <c r="G17" s="26" t="s">
        <v>42</v>
      </c>
      <c r="H17" s="26" t="s">
        <v>42</v>
      </c>
      <c r="I17" s="26" t="s">
        <v>35</v>
      </c>
      <c r="J17" s="26" t="s">
        <v>36</v>
      </c>
      <c r="K17" s="28">
        <v>1</v>
      </c>
      <c r="L17" s="28">
        <v>1590625</v>
      </c>
      <c r="M17" s="28">
        <f t="shared" ref="M17:M32" si="0">K17*L17</f>
        <v>1590625</v>
      </c>
      <c r="N17" s="26"/>
      <c r="O17" s="29" t="s">
        <v>38</v>
      </c>
      <c r="P17" s="26" t="s">
        <v>39</v>
      </c>
      <c r="Q17" s="26"/>
    </row>
    <row r="18" spans="1:17" s="3" customFormat="1" ht="92.25" customHeight="1" x14ac:dyDescent="0.25">
      <c r="A18" s="26">
        <v>3</v>
      </c>
      <c r="B18" s="26" t="s">
        <v>28</v>
      </c>
      <c r="C18" s="27" t="s">
        <v>29</v>
      </c>
      <c r="D18" s="26" t="s">
        <v>30</v>
      </c>
      <c r="E18" s="26" t="s">
        <v>43</v>
      </c>
      <c r="F18" s="26" t="s">
        <v>44</v>
      </c>
      <c r="G18" s="26" t="s">
        <v>44</v>
      </c>
      <c r="H18" s="26" t="s">
        <v>44</v>
      </c>
      <c r="I18" s="26" t="s">
        <v>35</v>
      </c>
      <c r="J18" s="26" t="s">
        <v>36</v>
      </c>
      <c r="K18" s="28">
        <v>1</v>
      </c>
      <c r="L18" s="28">
        <v>1590625</v>
      </c>
      <c r="M18" s="28">
        <f t="shared" si="0"/>
        <v>1590625</v>
      </c>
      <c r="N18" s="26"/>
      <c r="O18" s="29" t="s">
        <v>38</v>
      </c>
      <c r="P18" s="26" t="s">
        <v>39</v>
      </c>
      <c r="Q18" s="26"/>
    </row>
    <row r="19" spans="1:17" s="3" customFormat="1" ht="92.25" customHeight="1" x14ac:dyDescent="0.25">
      <c r="A19" s="26">
        <v>4</v>
      </c>
      <c r="B19" s="26" t="s">
        <v>28</v>
      </c>
      <c r="C19" s="27" t="s">
        <v>29</v>
      </c>
      <c r="D19" s="26" t="s">
        <v>30</v>
      </c>
      <c r="E19" s="26" t="s">
        <v>45</v>
      </c>
      <c r="F19" s="26" t="s">
        <v>46</v>
      </c>
      <c r="G19" s="26" t="s">
        <v>46</v>
      </c>
      <c r="H19" s="26" t="s">
        <v>46</v>
      </c>
      <c r="I19" s="26" t="s">
        <v>35</v>
      </c>
      <c r="J19" s="26" t="s">
        <v>36</v>
      </c>
      <c r="K19" s="28">
        <v>1</v>
      </c>
      <c r="L19" s="28">
        <v>33006250</v>
      </c>
      <c r="M19" s="28">
        <f t="shared" si="0"/>
        <v>33006250</v>
      </c>
      <c r="N19" s="26"/>
      <c r="O19" s="29" t="s">
        <v>38</v>
      </c>
      <c r="P19" s="26" t="s">
        <v>39</v>
      </c>
      <c r="Q19" s="26"/>
    </row>
    <row r="20" spans="1:17" s="3" customFormat="1" ht="92.25" customHeight="1" x14ac:dyDescent="0.25">
      <c r="A20" s="26">
        <v>5</v>
      </c>
      <c r="B20" s="26" t="s">
        <v>28</v>
      </c>
      <c r="C20" s="27" t="s">
        <v>29</v>
      </c>
      <c r="D20" s="26" t="s">
        <v>30</v>
      </c>
      <c r="E20" s="26" t="s">
        <v>47</v>
      </c>
      <c r="F20" s="26" t="s">
        <v>48</v>
      </c>
      <c r="G20" s="26" t="s">
        <v>48</v>
      </c>
      <c r="H20" s="26" t="s">
        <v>48</v>
      </c>
      <c r="I20" s="26" t="s">
        <v>35</v>
      </c>
      <c r="J20" s="26" t="s">
        <v>36</v>
      </c>
      <c r="K20" s="28">
        <v>1</v>
      </c>
      <c r="L20" s="28">
        <v>24125000</v>
      </c>
      <c r="M20" s="28">
        <f t="shared" si="0"/>
        <v>24125000</v>
      </c>
      <c r="N20" s="26"/>
      <c r="O20" s="29" t="s">
        <v>38</v>
      </c>
      <c r="P20" s="26" t="s">
        <v>39</v>
      </c>
      <c r="Q20" s="26"/>
    </row>
    <row r="21" spans="1:17" s="30" customFormat="1" ht="89.25" customHeight="1" x14ac:dyDescent="0.25">
      <c r="A21" s="26">
        <v>6</v>
      </c>
      <c r="B21" s="26" t="s">
        <v>28</v>
      </c>
      <c r="C21" s="27" t="s">
        <v>29</v>
      </c>
      <c r="D21" s="26" t="s">
        <v>30</v>
      </c>
      <c r="E21" s="26" t="s">
        <v>49</v>
      </c>
      <c r="F21" s="26" t="s">
        <v>50</v>
      </c>
      <c r="G21" s="26" t="s">
        <v>51</v>
      </c>
      <c r="H21" s="26" t="s">
        <v>52</v>
      </c>
      <c r="I21" s="26" t="s">
        <v>35</v>
      </c>
      <c r="J21" s="26" t="s">
        <v>36</v>
      </c>
      <c r="K21" s="28">
        <v>1</v>
      </c>
      <c r="L21" s="28">
        <f>1697321.43+354977.29</f>
        <v>2052298.72</v>
      </c>
      <c r="M21" s="28">
        <f t="shared" si="0"/>
        <v>2052298.72</v>
      </c>
      <c r="N21" s="26" t="s">
        <v>37</v>
      </c>
      <c r="O21" s="29" t="s">
        <v>38</v>
      </c>
      <c r="P21" s="26" t="s">
        <v>39</v>
      </c>
      <c r="Q21" s="26" t="s">
        <v>40</v>
      </c>
    </row>
    <row r="22" spans="1:17" s="10" customFormat="1" ht="88.5" customHeight="1" x14ac:dyDescent="0.25">
      <c r="A22" s="26">
        <v>7</v>
      </c>
      <c r="B22" s="26" t="s">
        <v>28</v>
      </c>
      <c r="C22" s="27" t="s">
        <v>29</v>
      </c>
      <c r="D22" s="26" t="s">
        <v>30</v>
      </c>
      <c r="E22" s="26" t="s">
        <v>53</v>
      </c>
      <c r="F22" s="26" t="s">
        <v>54</v>
      </c>
      <c r="G22" s="26" t="s">
        <v>54</v>
      </c>
      <c r="H22" s="26" t="s">
        <v>55</v>
      </c>
      <c r="I22" s="26" t="s">
        <v>35</v>
      </c>
      <c r="J22" s="26" t="s">
        <v>36</v>
      </c>
      <c r="K22" s="28">
        <v>1</v>
      </c>
      <c r="L22" s="28">
        <v>587276.79</v>
      </c>
      <c r="M22" s="28">
        <f t="shared" si="0"/>
        <v>587276.79</v>
      </c>
      <c r="N22" s="26" t="s">
        <v>56</v>
      </c>
      <c r="O22" s="29" t="s">
        <v>38</v>
      </c>
      <c r="P22" s="26" t="s">
        <v>39</v>
      </c>
      <c r="Q22" s="26" t="s">
        <v>40</v>
      </c>
    </row>
    <row r="23" spans="1:17" s="10" customFormat="1" ht="88.5" customHeight="1" x14ac:dyDescent="0.25">
      <c r="A23" s="26">
        <v>8</v>
      </c>
      <c r="B23" s="26" t="s">
        <v>28</v>
      </c>
      <c r="C23" s="27" t="s">
        <v>29</v>
      </c>
      <c r="D23" s="26" t="s">
        <v>30</v>
      </c>
      <c r="E23" s="26" t="s">
        <v>57</v>
      </c>
      <c r="F23" s="26" t="s">
        <v>58</v>
      </c>
      <c r="G23" s="26" t="s">
        <v>59</v>
      </c>
      <c r="H23" s="26" t="s">
        <v>59</v>
      </c>
      <c r="I23" s="26" t="s">
        <v>35</v>
      </c>
      <c r="J23" s="26" t="s">
        <v>36</v>
      </c>
      <c r="K23" s="28">
        <v>1</v>
      </c>
      <c r="L23" s="28">
        <v>80357.149999999994</v>
      </c>
      <c r="M23" s="28">
        <f t="shared" si="0"/>
        <v>80357.149999999994</v>
      </c>
      <c r="N23" s="26" t="s">
        <v>60</v>
      </c>
      <c r="O23" s="29" t="s">
        <v>61</v>
      </c>
      <c r="P23" s="26" t="s">
        <v>39</v>
      </c>
      <c r="Q23" s="26" t="s">
        <v>62</v>
      </c>
    </row>
    <row r="24" spans="1:17" s="10" customFormat="1" ht="88.5" customHeight="1" x14ac:dyDescent="0.25">
      <c r="A24" s="26">
        <v>9</v>
      </c>
      <c r="B24" s="26" t="s">
        <v>28</v>
      </c>
      <c r="C24" s="27" t="s">
        <v>29</v>
      </c>
      <c r="D24" s="26" t="s">
        <v>30</v>
      </c>
      <c r="E24" s="26" t="s">
        <v>63</v>
      </c>
      <c r="F24" s="26" t="s">
        <v>64</v>
      </c>
      <c r="G24" s="26" t="s">
        <v>65</v>
      </c>
      <c r="H24" s="26" t="s">
        <v>66</v>
      </c>
      <c r="I24" s="26" t="s">
        <v>35</v>
      </c>
      <c r="J24" s="26" t="s">
        <v>36</v>
      </c>
      <c r="K24" s="28">
        <v>1</v>
      </c>
      <c r="L24" s="28">
        <v>201428.58</v>
      </c>
      <c r="M24" s="28">
        <f t="shared" si="0"/>
        <v>201428.58</v>
      </c>
      <c r="N24" s="26" t="s">
        <v>67</v>
      </c>
      <c r="O24" s="29" t="s">
        <v>61</v>
      </c>
      <c r="P24" s="26" t="s">
        <v>39</v>
      </c>
      <c r="Q24" s="26" t="s">
        <v>62</v>
      </c>
    </row>
    <row r="25" spans="1:17" s="10" customFormat="1" ht="88.5" customHeight="1" x14ac:dyDescent="0.25">
      <c r="A25" s="26">
        <v>10</v>
      </c>
      <c r="B25" s="26" t="s">
        <v>28</v>
      </c>
      <c r="C25" s="27" t="s">
        <v>29</v>
      </c>
      <c r="D25" s="26" t="s">
        <v>30</v>
      </c>
      <c r="E25" s="26" t="s">
        <v>68</v>
      </c>
      <c r="F25" s="26" t="s">
        <v>69</v>
      </c>
      <c r="G25" s="26" t="s">
        <v>69</v>
      </c>
      <c r="H25" s="26" t="s">
        <v>70</v>
      </c>
      <c r="I25" s="26" t="s">
        <v>35</v>
      </c>
      <c r="J25" s="26" t="s">
        <v>36</v>
      </c>
      <c r="K25" s="28">
        <v>1</v>
      </c>
      <c r="L25" s="28">
        <v>1401785.71</v>
      </c>
      <c r="M25" s="28">
        <f t="shared" si="0"/>
        <v>1401785.71</v>
      </c>
      <c r="N25" s="26" t="s">
        <v>71</v>
      </c>
      <c r="O25" s="29" t="s">
        <v>61</v>
      </c>
      <c r="P25" s="26" t="s">
        <v>39</v>
      </c>
      <c r="Q25" s="26" t="s">
        <v>62</v>
      </c>
    </row>
    <row r="26" spans="1:17" s="10" customFormat="1" ht="88.5" customHeight="1" x14ac:dyDescent="0.25">
      <c r="A26" s="22">
        <v>11</v>
      </c>
      <c r="B26" s="22" t="s">
        <v>28</v>
      </c>
      <c r="C26" s="23" t="s">
        <v>29</v>
      </c>
      <c r="D26" s="22" t="s">
        <v>72</v>
      </c>
      <c r="E26" s="22" t="s">
        <v>73</v>
      </c>
      <c r="F26" s="22" t="s">
        <v>74</v>
      </c>
      <c r="G26" s="22" t="s">
        <v>74</v>
      </c>
      <c r="H26" s="22" t="s">
        <v>75</v>
      </c>
      <c r="I26" s="22" t="s">
        <v>35</v>
      </c>
      <c r="J26" s="22" t="s">
        <v>72</v>
      </c>
      <c r="K26" s="24">
        <v>1</v>
      </c>
      <c r="L26" s="24">
        <v>10714285.720000001</v>
      </c>
      <c r="M26" s="24">
        <f t="shared" si="0"/>
        <v>10714285.720000001</v>
      </c>
      <c r="N26" s="22" t="s">
        <v>56</v>
      </c>
      <c r="O26" s="25" t="s">
        <v>61</v>
      </c>
      <c r="P26" s="22" t="s">
        <v>39</v>
      </c>
      <c r="Q26" s="26" t="s">
        <v>62</v>
      </c>
    </row>
    <row r="27" spans="1:17" s="3" customFormat="1" ht="88.5" customHeight="1" x14ac:dyDescent="0.25">
      <c r="A27" s="26">
        <v>12</v>
      </c>
      <c r="B27" s="26" t="s">
        <v>28</v>
      </c>
      <c r="C27" s="27" t="s">
        <v>29</v>
      </c>
      <c r="D27" s="26" t="s">
        <v>30</v>
      </c>
      <c r="E27" s="26" t="s">
        <v>76</v>
      </c>
      <c r="F27" s="26" t="s">
        <v>77</v>
      </c>
      <c r="G27" s="26" t="s">
        <v>77</v>
      </c>
      <c r="H27" s="26" t="s">
        <v>78</v>
      </c>
      <c r="I27" s="26" t="s">
        <v>35</v>
      </c>
      <c r="J27" s="26" t="s">
        <v>36</v>
      </c>
      <c r="K27" s="28">
        <v>1</v>
      </c>
      <c r="L27" s="28">
        <v>6443860.7199999997</v>
      </c>
      <c r="M27" s="28">
        <f t="shared" si="0"/>
        <v>6443860.7199999997</v>
      </c>
      <c r="N27" s="26" t="s">
        <v>60</v>
      </c>
      <c r="O27" s="29" t="s">
        <v>61</v>
      </c>
      <c r="P27" s="26" t="s">
        <v>39</v>
      </c>
      <c r="Q27" s="26"/>
    </row>
    <row r="28" spans="1:17" s="10" customFormat="1" ht="111" customHeight="1" x14ac:dyDescent="0.25">
      <c r="A28" s="22">
        <v>13</v>
      </c>
      <c r="B28" s="22" t="s">
        <v>28</v>
      </c>
      <c r="C28" s="23" t="s">
        <v>29</v>
      </c>
      <c r="D28" s="22" t="s">
        <v>30</v>
      </c>
      <c r="E28" s="22" t="s">
        <v>79</v>
      </c>
      <c r="F28" s="22" t="s">
        <v>80</v>
      </c>
      <c r="G28" s="22" t="s">
        <v>81</v>
      </c>
      <c r="H28" s="22" t="s">
        <v>82</v>
      </c>
      <c r="I28" s="22" t="s">
        <v>35</v>
      </c>
      <c r="J28" s="22" t="s">
        <v>36</v>
      </c>
      <c r="K28" s="24">
        <v>1</v>
      </c>
      <c r="L28" s="24">
        <v>3600000</v>
      </c>
      <c r="M28" s="24">
        <f t="shared" si="0"/>
        <v>3600000</v>
      </c>
      <c r="N28" s="22" t="s">
        <v>67</v>
      </c>
      <c r="O28" s="29" t="s">
        <v>38</v>
      </c>
      <c r="P28" s="22" t="s">
        <v>39</v>
      </c>
      <c r="Q28" s="26" t="s">
        <v>40</v>
      </c>
    </row>
    <row r="29" spans="1:17" s="10" customFormat="1" ht="88.5" customHeight="1" x14ac:dyDescent="0.25">
      <c r="A29" s="22">
        <v>14</v>
      </c>
      <c r="B29" s="22" t="s">
        <v>28</v>
      </c>
      <c r="C29" s="23" t="s">
        <v>29</v>
      </c>
      <c r="D29" s="22" t="s">
        <v>83</v>
      </c>
      <c r="E29" s="22" t="s">
        <v>84</v>
      </c>
      <c r="F29" s="22" t="s">
        <v>85</v>
      </c>
      <c r="G29" s="22" t="s">
        <v>86</v>
      </c>
      <c r="H29" s="22" t="s">
        <v>87</v>
      </c>
      <c r="I29" s="22" t="s">
        <v>35</v>
      </c>
      <c r="J29" s="22" t="s">
        <v>88</v>
      </c>
      <c r="K29" s="24">
        <v>3</v>
      </c>
      <c r="L29" s="24">
        <v>32125</v>
      </c>
      <c r="M29" s="24">
        <f t="shared" si="0"/>
        <v>96375</v>
      </c>
      <c r="N29" s="22" t="s">
        <v>71</v>
      </c>
      <c r="O29" s="25" t="s">
        <v>89</v>
      </c>
      <c r="P29" s="22" t="s">
        <v>39</v>
      </c>
      <c r="Q29" s="26" t="s">
        <v>40</v>
      </c>
    </row>
    <row r="30" spans="1:17" s="10" customFormat="1" ht="88.5" customHeight="1" x14ac:dyDescent="0.25">
      <c r="A30" s="22">
        <v>15</v>
      </c>
      <c r="B30" s="22" t="s">
        <v>28</v>
      </c>
      <c r="C30" s="23" t="s">
        <v>29</v>
      </c>
      <c r="D30" s="22" t="s">
        <v>83</v>
      </c>
      <c r="E30" s="22" t="s">
        <v>90</v>
      </c>
      <c r="F30" s="22" t="s">
        <v>85</v>
      </c>
      <c r="G30" s="22" t="s">
        <v>91</v>
      </c>
      <c r="H30" s="22" t="s">
        <v>92</v>
      </c>
      <c r="I30" s="22" t="s">
        <v>35</v>
      </c>
      <c r="J30" s="22" t="s">
        <v>88</v>
      </c>
      <c r="K30" s="24">
        <v>3</v>
      </c>
      <c r="L30" s="24">
        <v>54125</v>
      </c>
      <c r="M30" s="24">
        <f t="shared" si="0"/>
        <v>162375</v>
      </c>
      <c r="N30" s="22" t="s">
        <v>71</v>
      </c>
      <c r="O30" s="25" t="s">
        <v>89</v>
      </c>
      <c r="P30" s="22" t="s">
        <v>39</v>
      </c>
      <c r="Q30" s="26" t="s">
        <v>40</v>
      </c>
    </row>
    <row r="31" spans="1:17" s="10" customFormat="1" ht="88.5" customHeight="1" x14ac:dyDescent="0.25">
      <c r="A31" s="22">
        <v>16</v>
      </c>
      <c r="B31" s="22" t="s">
        <v>28</v>
      </c>
      <c r="C31" s="23" t="s">
        <v>29</v>
      </c>
      <c r="D31" s="22" t="s">
        <v>83</v>
      </c>
      <c r="E31" s="22" t="s">
        <v>90</v>
      </c>
      <c r="F31" s="22" t="s">
        <v>85</v>
      </c>
      <c r="G31" s="22" t="s">
        <v>91</v>
      </c>
      <c r="H31" s="22" t="s">
        <v>93</v>
      </c>
      <c r="I31" s="22" t="s">
        <v>35</v>
      </c>
      <c r="J31" s="22" t="s">
        <v>88</v>
      </c>
      <c r="K31" s="24">
        <v>3</v>
      </c>
      <c r="L31" s="24">
        <v>54125</v>
      </c>
      <c r="M31" s="24">
        <f t="shared" si="0"/>
        <v>162375</v>
      </c>
      <c r="N31" s="22" t="s">
        <v>71</v>
      </c>
      <c r="O31" s="25" t="s">
        <v>89</v>
      </c>
      <c r="P31" s="22" t="s">
        <v>39</v>
      </c>
      <c r="Q31" s="26" t="s">
        <v>40</v>
      </c>
    </row>
    <row r="32" spans="1:17" s="10" customFormat="1" ht="88.5" customHeight="1" x14ac:dyDescent="0.25">
      <c r="A32" s="22">
        <v>17</v>
      </c>
      <c r="B32" s="22" t="s">
        <v>28</v>
      </c>
      <c r="C32" s="23" t="s">
        <v>29</v>
      </c>
      <c r="D32" s="22" t="s">
        <v>83</v>
      </c>
      <c r="E32" s="22" t="s">
        <v>90</v>
      </c>
      <c r="F32" s="22" t="s">
        <v>85</v>
      </c>
      <c r="G32" s="22" t="s">
        <v>91</v>
      </c>
      <c r="H32" s="22" t="s">
        <v>94</v>
      </c>
      <c r="I32" s="22" t="s">
        <v>35</v>
      </c>
      <c r="J32" s="22" t="s">
        <v>88</v>
      </c>
      <c r="K32" s="24">
        <v>3</v>
      </c>
      <c r="L32" s="24">
        <v>54125</v>
      </c>
      <c r="M32" s="24">
        <f t="shared" si="0"/>
        <v>162375</v>
      </c>
      <c r="N32" s="22" t="s">
        <v>71</v>
      </c>
      <c r="O32" s="25" t="s">
        <v>89</v>
      </c>
      <c r="P32" s="22" t="s">
        <v>39</v>
      </c>
      <c r="Q32" s="26" t="s">
        <v>40</v>
      </c>
    </row>
    <row r="33" spans="1:17" s="10" customFormat="1" ht="88.5" customHeight="1" x14ac:dyDescent="0.25">
      <c r="A33" s="22">
        <v>18</v>
      </c>
      <c r="B33" s="22" t="s">
        <v>28</v>
      </c>
      <c r="C33" s="23" t="s">
        <v>29</v>
      </c>
      <c r="D33" s="22" t="s">
        <v>83</v>
      </c>
      <c r="E33" s="22" t="s">
        <v>84</v>
      </c>
      <c r="F33" s="22" t="s">
        <v>85</v>
      </c>
      <c r="G33" s="22" t="s">
        <v>95</v>
      </c>
      <c r="H33" s="22" t="s">
        <v>96</v>
      </c>
      <c r="I33" s="22" t="s">
        <v>35</v>
      </c>
      <c r="J33" s="22" t="s">
        <v>88</v>
      </c>
      <c r="K33" s="24">
        <v>0</v>
      </c>
      <c r="L33" s="28" t="s">
        <v>97</v>
      </c>
      <c r="M33" s="24" t="s">
        <v>97</v>
      </c>
      <c r="N33" s="22" t="s">
        <v>98</v>
      </c>
      <c r="O33" s="25" t="s">
        <v>89</v>
      </c>
      <c r="P33" s="22" t="s">
        <v>39</v>
      </c>
      <c r="Q33" s="26" t="s">
        <v>99</v>
      </c>
    </row>
    <row r="34" spans="1:17" s="10" customFormat="1" ht="88.5" customHeight="1" x14ac:dyDescent="0.25">
      <c r="A34" s="22">
        <v>19</v>
      </c>
      <c r="B34" s="22" t="s">
        <v>28</v>
      </c>
      <c r="C34" s="23" t="s">
        <v>29</v>
      </c>
      <c r="D34" s="22" t="s">
        <v>72</v>
      </c>
      <c r="E34" s="22" t="s">
        <v>100</v>
      </c>
      <c r="F34" s="22" t="s">
        <v>101</v>
      </c>
      <c r="G34" s="22" t="s">
        <v>102</v>
      </c>
      <c r="H34" s="22" t="s">
        <v>103</v>
      </c>
      <c r="I34" s="22" t="s">
        <v>35</v>
      </c>
      <c r="J34" s="22" t="s">
        <v>72</v>
      </c>
      <c r="K34" s="24">
        <v>1</v>
      </c>
      <c r="L34" s="24">
        <v>350000</v>
      </c>
      <c r="M34" s="24">
        <f t="shared" ref="M34:M65" si="1">K34*L34</f>
        <v>350000</v>
      </c>
      <c r="N34" s="22" t="s">
        <v>56</v>
      </c>
      <c r="O34" s="25" t="s">
        <v>61</v>
      </c>
      <c r="P34" s="22" t="s">
        <v>39</v>
      </c>
      <c r="Q34" s="22" t="s">
        <v>62</v>
      </c>
    </row>
    <row r="35" spans="1:17" s="10" customFormat="1" ht="88.5" customHeight="1" x14ac:dyDescent="0.25">
      <c r="A35" s="22">
        <v>20</v>
      </c>
      <c r="B35" s="22" t="s">
        <v>28</v>
      </c>
      <c r="C35" s="23" t="s">
        <v>29</v>
      </c>
      <c r="D35" s="22" t="s">
        <v>30</v>
      </c>
      <c r="E35" s="22" t="s">
        <v>104</v>
      </c>
      <c r="F35" s="22" t="s">
        <v>105</v>
      </c>
      <c r="G35" s="22" t="s">
        <v>105</v>
      </c>
      <c r="H35" s="22" t="s">
        <v>106</v>
      </c>
      <c r="I35" s="22" t="s">
        <v>35</v>
      </c>
      <c r="J35" s="22" t="s">
        <v>36</v>
      </c>
      <c r="K35" s="24">
        <v>1</v>
      </c>
      <c r="L35" s="24">
        <v>51514600</v>
      </c>
      <c r="M35" s="24">
        <f t="shared" si="1"/>
        <v>51514600</v>
      </c>
      <c r="N35" s="22" t="s">
        <v>67</v>
      </c>
      <c r="O35" s="25" t="s">
        <v>61</v>
      </c>
      <c r="P35" s="22" t="s">
        <v>39</v>
      </c>
      <c r="Q35" s="22" t="s">
        <v>62</v>
      </c>
    </row>
    <row r="36" spans="1:17" s="10" customFormat="1" ht="88.5" customHeight="1" x14ac:dyDescent="0.25">
      <c r="A36" s="22">
        <v>21</v>
      </c>
      <c r="B36" s="22" t="s">
        <v>28</v>
      </c>
      <c r="C36" s="23" t="s">
        <v>29</v>
      </c>
      <c r="D36" s="22" t="s">
        <v>72</v>
      </c>
      <c r="E36" s="22" t="s">
        <v>107</v>
      </c>
      <c r="F36" s="22" t="s">
        <v>108</v>
      </c>
      <c r="G36" s="22" t="s">
        <v>109</v>
      </c>
      <c r="H36" s="22" t="s">
        <v>110</v>
      </c>
      <c r="I36" s="22" t="s">
        <v>35</v>
      </c>
      <c r="J36" s="22" t="s">
        <v>72</v>
      </c>
      <c r="K36" s="24">
        <v>1</v>
      </c>
      <c r="L36" s="24">
        <v>0</v>
      </c>
      <c r="M36" s="31">
        <f t="shared" si="1"/>
        <v>0</v>
      </c>
      <c r="N36" s="22" t="s">
        <v>67</v>
      </c>
      <c r="O36" s="25" t="s">
        <v>61</v>
      </c>
      <c r="P36" s="22" t="s">
        <v>39</v>
      </c>
      <c r="Q36" s="22" t="s">
        <v>99</v>
      </c>
    </row>
    <row r="37" spans="1:17" s="10" customFormat="1" ht="88.5" customHeight="1" x14ac:dyDescent="0.25">
      <c r="A37" s="22">
        <v>22</v>
      </c>
      <c r="B37" s="22" t="s">
        <v>28</v>
      </c>
      <c r="C37" s="23" t="s">
        <v>29</v>
      </c>
      <c r="D37" s="22" t="s">
        <v>30</v>
      </c>
      <c r="E37" s="22" t="s">
        <v>111</v>
      </c>
      <c r="F37" s="22" t="s">
        <v>112</v>
      </c>
      <c r="G37" s="22" t="s">
        <v>112</v>
      </c>
      <c r="H37" s="22" t="s">
        <v>113</v>
      </c>
      <c r="I37" s="22" t="s">
        <v>35</v>
      </c>
      <c r="J37" s="22" t="s">
        <v>36</v>
      </c>
      <c r="K37" s="24">
        <v>1</v>
      </c>
      <c r="L37" s="24">
        <v>0</v>
      </c>
      <c r="M37" s="31">
        <f t="shared" si="1"/>
        <v>0</v>
      </c>
      <c r="N37" s="22" t="s">
        <v>67</v>
      </c>
      <c r="O37" s="25" t="s">
        <v>61</v>
      </c>
      <c r="P37" s="22" t="s">
        <v>39</v>
      </c>
      <c r="Q37" s="22" t="s">
        <v>99</v>
      </c>
    </row>
    <row r="38" spans="1:17" s="10" customFormat="1" ht="88.5" customHeight="1" x14ac:dyDescent="0.25">
      <c r="A38" s="22">
        <v>23</v>
      </c>
      <c r="B38" s="22" t="s">
        <v>28</v>
      </c>
      <c r="C38" s="23" t="s">
        <v>29</v>
      </c>
      <c r="D38" s="22" t="s">
        <v>83</v>
      </c>
      <c r="E38" s="22" t="s">
        <v>114</v>
      </c>
      <c r="F38" s="22" t="s">
        <v>115</v>
      </c>
      <c r="G38" s="22" t="s">
        <v>116</v>
      </c>
      <c r="H38" s="22" t="s">
        <v>117</v>
      </c>
      <c r="I38" s="22" t="s">
        <v>35</v>
      </c>
      <c r="J38" s="22" t="s">
        <v>88</v>
      </c>
      <c r="K38" s="24">
        <v>6</v>
      </c>
      <c r="L38" s="24">
        <f>3600000/6</f>
        <v>600000</v>
      </c>
      <c r="M38" s="24">
        <f t="shared" si="1"/>
        <v>3600000</v>
      </c>
      <c r="N38" s="22" t="s">
        <v>71</v>
      </c>
      <c r="O38" s="25" t="s">
        <v>118</v>
      </c>
      <c r="P38" s="22" t="s">
        <v>39</v>
      </c>
      <c r="Q38" s="22" t="s">
        <v>62</v>
      </c>
    </row>
    <row r="39" spans="1:17" s="10" customFormat="1" ht="88.5" customHeight="1" x14ac:dyDescent="0.25">
      <c r="A39" s="22">
        <v>24</v>
      </c>
      <c r="B39" s="22" t="s">
        <v>28</v>
      </c>
      <c r="C39" s="23" t="s">
        <v>29</v>
      </c>
      <c r="D39" s="22" t="s">
        <v>83</v>
      </c>
      <c r="E39" s="22" t="s">
        <v>119</v>
      </c>
      <c r="F39" s="22" t="s">
        <v>120</v>
      </c>
      <c r="G39" s="22" t="s">
        <v>121</v>
      </c>
      <c r="H39" s="22" t="s">
        <v>122</v>
      </c>
      <c r="I39" s="22" t="s">
        <v>35</v>
      </c>
      <c r="J39" s="22" t="s">
        <v>88</v>
      </c>
      <c r="K39" s="24">
        <v>4</v>
      </c>
      <c r="L39" s="24">
        <v>400000</v>
      </c>
      <c r="M39" s="24">
        <f t="shared" si="1"/>
        <v>1600000</v>
      </c>
      <c r="N39" s="22" t="s">
        <v>56</v>
      </c>
      <c r="O39" s="25" t="s">
        <v>118</v>
      </c>
      <c r="P39" s="22" t="s">
        <v>39</v>
      </c>
      <c r="Q39" s="22" t="s">
        <v>62</v>
      </c>
    </row>
    <row r="40" spans="1:17" s="10" customFormat="1" ht="88.5" customHeight="1" x14ac:dyDescent="0.25">
      <c r="A40" s="22">
        <v>25</v>
      </c>
      <c r="B40" s="22" t="s">
        <v>28</v>
      </c>
      <c r="C40" s="23" t="s">
        <v>29</v>
      </c>
      <c r="D40" s="22" t="s">
        <v>83</v>
      </c>
      <c r="E40" s="22" t="s">
        <v>119</v>
      </c>
      <c r="F40" s="22" t="s">
        <v>120</v>
      </c>
      <c r="G40" s="22" t="s">
        <v>121</v>
      </c>
      <c r="H40" s="22" t="s">
        <v>123</v>
      </c>
      <c r="I40" s="22" t="s">
        <v>35</v>
      </c>
      <c r="J40" s="22" t="s">
        <v>88</v>
      </c>
      <c r="K40" s="24">
        <v>4</v>
      </c>
      <c r="L40" s="24">
        <v>400000</v>
      </c>
      <c r="M40" s="24">
        <f t="shared" si="1"/>
        <v>1600000</v>
      </c>
      <c r="N40" s="22" t="s">
        <v>124</v>
      </c>
      <c r="O40" s="25" t="s">
        <v>118</v>
      </c>
      <c r="P40" s="22" t="s">
        <v>39</v>
      </c>
      <c r="Q40" s="22" t="s">
        <v>62</v>
      </c>
    </row>
    <row r="41" spans="1:17" s="10" customFormat="1" ht="88.5" customHeight="1" x14ac:dyDescent="0.25">
      <c r="A41" s="22">
        <v>26</v>
      </c>
      <c r="B41" s="22" t="s">
        <v>28</v>
      </c>
      <c r="C41" s="23" t="s">
        <v>29</v>
      </c>
      <c r="D41" s="22" t="s">
        <v>83</v>
      </c>
      <c r="E41" s="22" t="s">
        <v>119</v>
      </c>
      <c r="F41" s="22" t="s">
        <v>120</v>
      </c>
      <c r="G41" s="22" t="s">
        <v>121</v>
      </c>
      <c r="H41" s="22" t="s">
        <v>125</v>
      </c>
      <c r="I41" s="22" t="s">
        <v>35</v>
      </c>
      <c r="J41" s="22" t="s">
        <v>88</v>
      </c>
      <c r="K41" s="24">
        <v>2</v>
      </c>
      <c r="L41" s="24">
        <v>1630500</v>
      </c>
      <c r="M41" s="24">
        <f t="shared" si="1"/>
        <v>3261000</v>
      </c>
      <c r="N41" s="22" t="s">
        <v>56</v>
      </c>
      <c r="O41" s="25" t="s">
        <v>118</v>
      </c>
      <c r="P41" s="22" t="s">
        <v>39</v>
      </c>
      <c r="Q41" s="22" t="s">
        <v>62</v>
      </c>
    </row>
    <row r="42" spans="1:17" s="10" customFormat="1" ht="88.5" customHeight="1" x14ac:dyDescent="0.25">
      <c r="A42" s="22">
        <v>27</v>
      </c>
      <c r="B42" s="22" t="s">
        <v>28</v>
      </c>
      <c r="C42" s="23" t="s">
        <v>29</v>
      </c>
      <c r="D42" s="22" t="s">
        <v>83</v>
      </c>
      <c r="E42" s="22" t="s">
        <v>126</v>
      </c>
      <c r="F42" s="22" t="s">
        <v>127</v>
      </c>
      <c r="G42" s="22" t="s">
        <v>128</v>
      </c>
      <c r="H42" s="22" t="s">
        <v>127</v>
      </c>
      <c r="I42" s="22" t="s">
        <v>35</v>
      </c>
      <c r="J42" s="22" t="s">
        <v>88</v>
      </c>
      <c r="K42" s="24">
        <v>0</v>
      </c>
      <c r="L42" s="24">
        <v>0</v>
      </c>
      <c r="M42" s="31">
        <f t="shared" si="1"/>
        <v>0</v>
      </c>
      <c r="N42" s="22" t="s">
        <v>60</v>
      </c>
      <c r="O42" s="25" t="s">
        <v>118</v>
      </c>
      <c r="P42" s="22" t="s">
        <v>39</v>
      </c>
      <c r="Q42" s="22" t="s">
        <v>99</v>
      </c>
    </row>
    <row r="43" spans="1:17" s="10" customFormat="1" ht="88.5" customHeight="1" x14ac:dyDescent="0.25">
      <c r="A43" s="22">
        <v>28</v>
      </c>
      <c r="B43" s="22" t="s">
        <v>28</v>
      </c>
      <c r="C43" s="23" t="s">
        <v>29</v>
      </c>
      <c r="D43" s="22" t="s">
        <v>83</v>
      </c>
      <c r="E43" s="22" t="s">
        <v>129</v>
      </c>
      <c r="F43" s="22" t="s">
        <v>130</v>
      </c>
      <c r="G43" s="22" t="s">
        <v>131</v>
      </c>
      <c r="H43" s="22" t="s">
        <v>132</v>
      </c>
      <c r="I43" s="22" t="s">
        <v>35</v>
      </c>
      <c r="J43" s="22" t="s">
        <v>88</v>
      </c>
      <c r="K43" s="24">
        <v>1</v>
      </c>
      <c r="L43" s="24">
        <v>1071428.57</v>
      </c>
      <c r="M43" s="24">
        <f t="shared" si="1"/>
        <v>1071428.57</v>
      </c>
      <c r="N43" s="22" t="s">
        <v>37</v>
      </c>
      <c r="O43" s="25" t="s">
        <v>61</v>
      </c>
      <c r="P43" s="22" t="s">
        <v>39</v>
      </c>
      <c r="Q43" s="22"/>
    </row>
    <row r="44" spans="1:17" s="10" customFormat="1" ht="88.5" customHeight="1" x14ac:dyDescent="0.25">
      <c r="A44" s="22">
        <v>29</v>
      </c>
      <c r="B44" s="32" t="s">
        <v>28</v>
      </c>
      <c r="C44" s="33" t="s">
        <v>29</v>
      </c>
      <c r="D44" s="32" t="s">
        <v>83</v>
      </c>
      <c r="E44" s="32" t="s">
        <v>133</v>
      </c>
      <c r="F44" s="32" t="s">
        <v>134</v>
      </c>
      <c r="G44" s="32" t="s">
        <v>135</v>
      </c>
      <c r="H44" s="32" t="s">
        <v>136</v>
      </c>
      <c r="I44" s="32" t="s">
        <v>35</v>
      </c>
      <c r="J44" s="32" t="s">
        <v>88</v>
      </c>
      <c r="K44" s="34">
        <v>1</v>
      </c>
      <c r="L44" s="34">
        <v>89100.9</v>
      </c>
      <c r="M44" s="34">
        <f t="shared" si="1"/>
        <v>89100.9</v>
      </c>
      <c r="N44" s="22" t="s">
        <v>37</v>
      </c>
      <c r="O44" s="35" t="s">
        <v>61</v>
      </c>
      <c r="P44" s="22" t="s">
        <v>39</v>
      </c>
      <c r="Q44" s="22" t="s">
        <v>62</v>
      </c>
    </row>
    <row r="45" spans="1:17" s="10" customFormat="1" ht="88.5" customHeight="1" x14ac:dyDescent="0.25">
      <c r="A45" s="22">
        <v>30</v>
      </c>
      <c r="B45" s="22" t="s">
        <v>28</v>
      </c>
      <c r="C45" s="23" t="s">
        <v>29</v>
      </c>
      <c r="D45" s="22" t="s">
        <v>83</v>
      </c>
      <c r="E45" s="22" t="s">
        <v>137</v>
      </c>
      <c r="F45" s="22" t="s">
        <v>108</v>
      </c>
      <c r="G45" s="22" t="s">
        <v>108</v>
      </c>
      <c r="H45" s="22" t="s">
        <v>138</v>
      </c>
      <c r="I45" s="22" t="s">
        <v>35</v>
      </c>
      <c r="J45" s="22" t="s">
        <v>88</v>
      </c>
      <c r="K45" s="24"/>
      <c r="L45" s="24"/>
      <c r="M45" s="31">
        <f t="shared" si="1"/>
        <v>0</v>
      </c>
      <c r="N45" s="22" t="s">
        <v>60</v>
      </c>
      <c r="O45" s="25" t="s">
        <v>61</v>
      </c>
      <c r="P45" s="22" t="s">
        <v>39</v>
      </c>
      <c r="Q45" s="22" t="s">
        <v>99</v>
      </c>
    </row>
    <row r="46" spans="1:17" s="10" customFormat="1" ht="88.5" customHeight="1" x14ac:dyDescent="0.25">
      <c r="A46" s="22">
        <v>31</v>
      </c>
      <c r="B46" s="22" t="s">
        <v>28</v>
      </c>
      <c r="C46" s="23" t="s">
        <v>29</v>
      </c>
      <c r="D46" s="22" t="s">
        <v>83</v>
      </c>
      <c r="E46" s="22" t="s">
        <v>139</v>
      </c>
      <c r="F46" s="22" t="s">
        <v>140</v>
      </c>
      <c r="G46" s="22" t="s">
        <v>141</v>
      </c>
      <c r="H46" s="22" t="s">
        <v>142</v>
      </c>
      <c r="I46" s="22" t="s">
        <v>35</v>
      </c>
      <c r="J46" s="22" t="s">
        <v>88</v>
      </c>
      <c r="K46" s="24">
        <v>3</v>
      </c>
      <c r="L46" s="24">
        <v>7673808.04</v>
      </c>
      <c r="M46" s="24">
        <f t="shared" si="1"/>
        <v>23021424.120000001</v>
      </c>
      <c r="N46" s="22" t="s">
        <v>56</v>
      </c>
      <c r="O46" s="25" t="s">
        <v>118</v>
      </c>
      <c r="P46" s="22" t="s">
        <v>39</v>
      </c>
      <c r="Q46" s="22" t="s">
        <v>62</v>
      </c>
    </row>
    <row r="47" spans="1:17" s="10" customFormat="1" ht="88.5" customHeight="1" x14ac:dyDescent="0.25">
      <c r="A47" s="22">
        <v>32</v>
      </c>
      <c r="B47" s="22" t="s">
        <v>28</v>
      </c>
      <c r="C47" s="23" t="s">
        <v>29</v>
      </c>
      <c r="D47" s="22" t="s">
        <v>83</v>
      </c>
      <c r="E47" s="22" t="s">
        <v>143</v>
      </c>
      <c r="F47" s="22" t="s">
        <v>144</v>
      </c>
      <c r="G47" s="22" t="s">
        <v>145</v>
      </c>
      <c r="H47" s="22" t="s">
        <v>146</v>
      </c>
      <c r="I47" s="22" t="s">
        <v>35</v>
      </c>
      <c r="J47" s="22" t="s">
        <v>88</v>
      </c>
      <c r="K47" s="24">
        <v>2</v>
      </c>
      <c r="L47" s="24">
        <v>7946428.5700000003</v>
      </c>
      <c r="M47" s="24">
        <f t="shared" si="1"/>
        <v>15892857.140000001</v>
      </c>
      <c r="N47" s="22" t="s">
        <v>56</v>
      </c>
      <c r="O47" s="25" t="s">
        <v>118</v>
      </c>
      <c r="P47" s="22" t="s">
        <v>39</v>
      </c>
      <c r="Q47" s="22" t="s">
        <v>62</v>
      </c>
    </row>
    <row r="48" spans="1:17" s="3" customFormat="1" ht="88.5" customHeight="1" x14ac:dyDescent="0.25">
      <c r="A48" s="26">
        <v>33</v>
      </c>
      <c r="B48" s="26" t="s">
        <v>28</v>
      </c>
      <c r="C48" s="27" t="s">
        <v>29</v>
      </c>
      <c r="D48" s="26" t="s">
        <v>83</v>
      </c>
      <c r="E48" s="26" t="s">
        <v>147</v>
      </c>
      <c r="F48" s="26" t="s">
        <v>148</v>
      </c>
      <c r="G48" s="26" t="s">
        <v>149</v>
      </c>
      <c r="H48" s="26" t="s">
        <v>150</v>
      </c>
      <c r="I48" s="26" t="s">
        <v>35</v>
      </c>
      <c r="J48" s="26" t="s">
        <v>88</v>
      </c>
      <c r="K48" s="28">
        <v>1</v>
      </c>
      <c r="L48" s="28">
        <v>21331800</v>
      </c>
      <c r="M48" s="28">
        <f t="shared" si="1"/>
        <v>21331800</v>
      </c>
      <c r="N48" s="26" t="s">
        <v>37</v>
      </c>
      <c r="O48" s="29" t="s">
        <v>118</v>
      </c>
      <c r="P48" s="26" t="s">
        <v>39</v>
      </c>
      <c r="Q48" s="26"/>
    </row>
    <row r="49" spans="1:17" s="10" customFormat="1" ht="88.5" customHeight="1" x14ac:dyDescent="0.25">
      <c r="A49" s="22">
        <v>34</v>
      </c>
      <c r="B49" s="22" t="s">
        <v>28</v>
      </c>
      <c r="C49" s="23" t="s">
        <v>29</v>
      </c>
      <c r="D49" s="22" t="s">
        <v>72</v>
      </c>
      <c r="E49" s="22" t="s">
        <v>107</v>
      </c>
      <c r="F49" s="22" t="s">
        <v>108</v>
      </c>
      <c r="G49" s="22" t="s">
        <v>109</v>
      </c>
      <c r="H49" s="22" t="s">
        <v>151</v>
      </c>
      <c r="I49" s="22" t="s">
        <v>35</v>
      </c>
      <c r="J49" s="22" t="s">
        <v>72</v>
      </c>
      <c r="K49" s="24">
        <v>1</v>
      </c>
      <c r="L49" s="24">
        <v>119017.85</v>
      </c>
      <c r="M49" s="24">
        <f t="shared" si="1"/>
        <v>119017.85</v>
      </c>
      <c r="N49" s="22" t="s">
        <v>60</v>
      </c>
      <c r="O49" s="25" t="s">
        <v>61</v>
      </c>
      <c r="P49" s="22" t="s">
        <v>39</v>
      </c>
      <c r="Q49" s="22" t="s">
        <v>62</v>
      </c>
    </row>
    <row r="50" spans="1:17" s="10" customFormat="1" ht="88.5" customHeight="1" x14ac:dyDescent="0.25">
      <c r="A50" s="22">
        <v>35</v>
      </c>
      <c r="B50" s="22" t="s">
        <v>28</v>
      </c>
      <c r="C50" s="23" t="s">
        <v>29</v>
      </c>
      <c r="D50" s="22" t="s">
        <v>72</v>
      </c>
      <c r="E50" s="22" t="s">
        <v>152</v>
      </c>
      <c r="F50" s="22" t="s">
        <v>153</v>
      </c>
      <c r="G50" s="22" t="s">
        <v>154</v>
      </c>
      <c r="H50" s="22" t="s">
        <v>153</v>
      </c>
      <c r="I50" s="22" t="s">
        <v>35</v>
      </c>
      <c r="J50" s="22" t="s">
        <v>72</v>
      </c>
      <c r="K50" s="24">
        <v>1</v>
      </c>
      <c r="L50" s="24">
        <v>190880.36</v>
      </c>
      <c r="M50" s="24">
        <f t="shared" si="1"/>
        <v>190880.36</v>
      </c>
      <c r="N50" s="22" t="s">
        <v>56</v>
      </c>
      <c r="O50" s="25" t="s">
        <v>61</v>
      </c>
      <c r="P50" s="22" t="s">
        <v>39</v>
      </c>
      <c r="Q50" s="22" t="s">
        <v>62</v>
      </c>
    </row>
    <row r="51" spans="1:17" s="10" customFormat="1" ht="88.5" customHeight="1" x14ac:dyDescent="0.25">
      <c r="A51" s="22">
        <v>36</v>
      </c>
      <c r="B51" s="22" t="s">
        <v>28</v>
      </c>
      <c r="C51" s="23" t="s">
        <v>29</v>
      </c>
      <c r="D51" s="22" t="s">
        <v>30</v>
      </c>
      <c r="E51" s="22" t="s">
        <v>155</v>
      </c>
      <c r="F51" s="22" t="s">
        <v>156</v>
      </c>
      <c r="G51" s="22" t="s">
        <v>156</v>
      </c>
      <c r="H51" s="22" t="s">
        <v>156</v>
      </c>
      <c r="I51" s="22" t="s">
        <v>35</v>
      </c>
      <c r="J51" s="22" t="s">
        <v>36</v>
      </c>
      <c r="K51" s="24">
        <v>1</v>
      </c>
      <c r="L51" s="24">
        <v>617600</v>
      </c>
      <c r="M51" s="24">
        <f t="shared" si="1"/>
        <v>617600</v>
      </c>
      <c r="N51" s="22" t="s">
        <v>56</v>
      </c>
      <c r="O51" s="25" t="s">
        <v>61</v>
      </c>
      <c r="P51" s="22" t="s">
        <v>39</v>
      </c>
      <c r="Q51" s="22" t="s">
        <v>62</v>
      </c>
    </row>
    <row r="52" spans="1:17" s="10" customFormat="1" ht="88.5" customHeight="1" x14ac:dyDescent="0.25">
      <c r="A52" s="22">
        <v>37</v>
      </c>
      <c r="B52" s="22" t="s">
        <v>28</v>
      </c>
      <c r="C52" s="23" t="s">
        <v>29</v>
      </c>
      <c r="D52" s="22" t="s">
        <v>30</v>
      </c>
      <c r="E52" s="22" t="s">
        <v>111</v>
      </c>
      <c r="F52" s="22" t="s">
        <v>112</v>
      </c>
      <c r="G52" s="22" t="s">
        <v>112</v>
      </c>
      <c r="H52" s="22" t="s">
        <v>157</v>
      </c>
      <c r="I52" s="22" t="s">
        <v>35</v>
      </c>
      <c r="J52" s="22" t="s">
        <v>36</v>
      </c>
      <c r="K52" s="24">
        <v>1</v>
      </c>
      <c r="L52" s="24">
        <v>0</v>
      </c>
      <c r="M52" s="31">
        <f t="shared" si="1"/>
        <v>0</v>
      </c>
      <c r="N52" s="22" t="s">
        <v>67</v>
      </c>
      <c r="O52" s="25" t="s">
        <v>61</v>
      </c>
      <c r="P52" s="22" t="s">
        <v>39</v>
      </c>
      <c r="Q52" s="22" t="s">
        <v>99</v>
      </c>
    </row>
    <row r="53" spans="1:17" s="10" customFormat="1" ht="88.5" customHeight="1" x14ac:dyDescent="0.25">
      <c r="A53" s="22">
        <v>38</v>
      </c>
      <c r="B53" s="22" t="s">
        <v>28</v>
      </c>
      <c r="C53" s="23" t="s">
        <v>29</v>
      </c>
      <c r="D53" s="22" t="s">
        <v>30</v>
      </c>
      <c r="E53" s="22" t="s">
        <v>104</v>
      </c>
      <c r="F53" s="22" t="s">
        <v>158</v>
      </c>
      <c r="G53" s="22" t="s">
        <v>158</v>
      </c>
      <c r="H53" s="22" t="s">
        <v>159</v>
      </c>
      <c r="I53" s="22" t="s">
        <v>35</v>
      </c>
      <c r="J53" s="22" t="s">
        <v>36</v>
      </c>
      <c r="K53" s="24">
        <v>1</v>
      </c>
      <c r="L53" s="24">
        <v>0</v>
      </c>
      <c r="M53" s="31">
        <f t="shared" si="1"/>
        <v>0</v>
      </c>
      <c r="N53" s="22" t="s">
        <v>67</v>
      </c>
      <c r="O53" s="25" t="s">
        <v>61</v>
      </c>
      <c r="P53" s="22" t="s">
        <v>39</v>
      </c>
      <c r="Q53" s="22" t="s">
        <v>99</v>
      </c>
    </row>
    <row r="54" spans="1:17" s="10" customFormat="1" ht="88.5" customHeight="1" x14ac:dyDescent="0.25">
      <c r="A54" s="22">
        <v>39</v>
      </c>
      <c r="B54" s="22" t="s">
        <v>28</v>
      </c>
      <c r="C54" s="23" t="s">
        <v>29</v>
      </c>
      <c r="D54" s="22" t="s">
        <v>30</v>
      </c>
      <c r="E54" s="22" t="s">
        <v>104</v>
      </c>
      <c r="F54" s="22" t="s">
        <v>158</v>
      </c>
      <c r="G54" s="22" t="s">
        <v>158</v>
      </c>
      <c r="H54" s="22" t="s">
        <v>160</v>
      </c>
      <c r="I54" s="22" t="s">
        <v>35</v>
      </c>
      <c r="J54" s="22" t="s">
        <v>36</v>
      </c>
      <c r="K54" s="24">
        <v>1</v>
      </c>
      <c r="L54" s="24">
        <v>0</v>
      </c>
      <c r="M54" s="31">
        <f t="shared" si="1"/>
        <v>0</v>
      </c>
      <c r="N54" s="22" t="s">
        <v>67</v>
      </c>
      <c r="O54" s="25" t="s">
        <v>61</v>
      </c>
      <c r="P54" s="22" t="s">
        <v>39</v>
      </c>
      <c r="Q54" s="22" t="s">
        <v>99</v>
      </c>
    </row>
    <row r="55" spans="1:17" s="10" customFormat="1" ht="88.5" customHeight="1" x14ac:dyDescent="0.25">
      <c r="A55" s="22">
        <v>40</v>
      </c>
      <c r="B55" s="22" t="s">
        <v>28</v>
      </c>
      <c r="C55" s="23" t="s">
        <v>29</v>
      </c>
      <c r="D55" s="22" t="s">
        <v>30</v>
      </c>
      <c r="E55" s="22" t="s">
        <v>161</v>
      </c>
      <c r="F55" s="22" t="s">
        <v>162</v>
      </c>
      <c r="G55" s="22" t="s">
        <v>162</v>
      </c>
      <c r="H55" s="22" t="s">
        <v>163</v>
      </c>
      <c r="I55" s="22" t="s">
        <v>35</v>
      </c>
      <c r="J55" s="22" t="s">
        <v>36</v>
      </c>
      <c r="K55" s="24">
        <v>1</v>
      </c>
      <c r="L55" s="24">
        <v>0</v>
      </c>
      <c r="M55" s="31">
        <f t="shared" si="1"/>
        <v>0</v>
      </c>
      <c r="N55" s="22" t="s">
        <v>67</v>
      </c>
      <c r="O55" s="25" t="s">
        <v>61</v>
      </c>
      <c r="P55" s="22" t="s">
        <v>39</v>
      </c>
      <c r="Q55" s="22" t="s">
        <v>99</v>
      </c>
    </row>
    <row r="56" spans="1:17" s="10" customFormat="1" ht="88.5" customHeight="1" x14ac:dyDescent="0.25">
      <c r="A56" s="22">
        <v>41</v>
      </c>
      <c r="B56" s="22" t="s">
        <v>28</v>
      </c>
      <c r="C56" s="23" t="s">
        <v>29</v>
      </c>
      <c r="D56" s="22" t="s">
        <v>30</v>
      </c>
      <c r="E56" s="22" t="s">
        <v>164</v>
      </c>
      <c r="F56" s="22" t="s">
        <v>165</v>
      </c>
      <c r="G56" s="22" t="s">
        <v>165</v>
      </c>
      <c r="H56" s="22" t="s">
        <v>166</v>
      </c>
      <c r="I56" s="22" t="s">
        <v>35</v>
      </c>
      <c r="J56" s="22" t="s">
        <v>36</v>
      </c>
      <c r="K56" s="24">
        <v>1</v>
      </c>
      <c r="L56" s="24">
        <v>0</v>
      </c>
      <c r="M56" s="31">
        <f t="shared" si="1"/>
        <v>0</v>
      </c>
      <c r="N56" s="22" t="s">
        <v>67</v>
      </c>
      <c r="O56" s="25" t="s">
        <v>61</v>
      </c>
      <c r="P56" s="22" t="s">
        <v>39</v>
      </c>
      <c r="Q56" s="22" t="s">
        <v>99</v>
      </c>
    </row>
    <row r="57" spans="1:17" s="10" customFormat="1" ht="88.5" customHeight="1" x14ac:dyDescent="0.25">
      <c r="A57" s="22">
        <v>42</v>
      </c>
      <c r="B57" s="22" t="s">
        <v>28</v>
      </c>
      <c r="C57" s="23" t="s">
        <v>29</v>
      </c>
      <c r="D57" s="22" t="s">
        <v>30</v>
      </c>
      <c r="E57" s="22" t="s">
        <v>111</v>
      </c>
      <c r="F57" s="22" t="s">
        <v>112</v>
      </c>
      <c r="G57" s="22" t="s">
        <v>112</v>
      </c>
      <c r="H57" s="22" t="s">
        <v>167</v>
      </c>
      <c r="I57" s="22" t="s">
        <v>35</v>
      </c>
      <c r="J57" s="22" t="s">
        <v>36</v>
      </c>
      <c r="K57" s="24">
        <v>1</v>
      </c>
      <c r="L57" s="24">
        <v>0</v>
      </c>
      <c r="M57" s="31">
        <f t="shared" si="1"/>
        <v>0</v>
      </c>
      <c r="N57" s="22" t="s">
        <v>67</v>
      </c>
      <c r="O57" s="25" t="s">
        <v>61</v>
      </c>
      <c r="P57" s="22" t="s">
        <v>39</v>
      </c>
      <c r="Q57" s="22" t="s">
        <v>99</v>
      </c>
    </row>
    <row r="58" spans="1:17" s="10" customFormat="1" ht="88.5" customHeight="1" x14ac:dyDescent="0.25">
      <c r="A58" s="22">
        <v>43</v>
      </c>
      <c r="B58" s="22" t="s">
        <v>28</v>
      </c>
      <c r="C58" s="23" t="s">
        <v>29</v>
      </c>
      <c r="D58" s="22" t="s">
        <v>30</v>
      </c>
      <c r="E58" s="22" t="s">
        <v>111</v>
      </c>
      <c r="F58" s="22" t="s">
        <v>112</v>
      </c>
      <c r="G58" s="22" t="s">
        <v>112</v>
      </c>
      <c r="H58" s="22" t="s">
        <v>168</v>
      </c>
      <c r="I58" s="22" t="s">
        <v>35</v>
      </c>
      <c r="J58" s="22" t="s">
        <v>36</v>
      </c>
      <c r="K58" s="24">
        <v>1</v>
      </c>
      <c r="L58" s="24">
        <v>0</v>
      </c>
      <c r="M58" s="31">
        <f t="shared" si="1"/>
        <v>0</v>
      </c>
      <c r="N58" s="22" t="s">
        <v>67</v>
      </c>
      <c r="O58" s="25" t="s">
        <v>61</v>
      </c>
      <c r="P58" s="22" t="s">
        <v>39</v>
      </c>
      <c r="Q58" s="22" t="s">
        <v>99</v>
      </c>
    </row>
    <row r="59" spans="1:17" s="10" customFormat="1" ht="88.5" customHeight="1" x14ac:dyDescent="0.25">
      <c r="A59" s="22">
        <v>44</v>
      </c>
      <c r="B59" s="22" t="s">
        <v>28</v>
      </c>
      <c r="C59" s="23" t="s">
        <v>29</v>
      </c>
      <c r="D59" s="22" t="s">
        <v>30</v>
      </c>
      <c r="E59" s="22" t="s">
        <v>169</v>
      </c>
      <c r="F59" s="22" t="s">
        <v>170</v>
      </c>
      <c r="G59" s="22" t="s">
        <v>170</v>
      </c>
      <c r="H59" s="22" t="s">
        <v>171</v>
      </c>
      <c r="I59" s="22" t="s">
        <v>35</v>
      </c>
      <c r="J59" s="22" t="s">
        <v>36</v>
      </c>
      <c r="K59" s="24">
        <v>1</v>
      </c>
      <c r="L59" s="24">
        <v>0</v>
      </c>
      <c r="M59" s="31">
        <f t="shared" si="1"/>
        <v>0</v>
      </c>
      <c r="N59" s="22" t="s">
        <v>67</v>
      </c>
      <c r="O59" s="25" t="s">
        <v>61</v>
      </c>
      <c r="P59" s="22" t="s">
        <v>39</v>
      </c>
      <c r="Q59" s="22" t="s">
        <v>99</v>
      </c>
    </row>
    <row r="60" spans="1:17" s="10" customFormat="1" ht="88.5" customHeight="1" x14ac:dyDescent="0.25">
      <c r="A60" s="22">
        <v>45</v>
      </c>
      <c r="B60" s="22" t="s">
        <v>28</v>
      </c>
      <c r="C60" s="23" t="s">
        <v>29</v>
      </c>
      <c r="D60" s="22" t="s">
        <v>30</v>
      </c>
      <c r="E60" s="22" t="s">
        <v>161</v>
      </c>
      <c r="F60" s="22" t="s">
        <v>162</v>
      </c>
      <c r="G60" s="22" t="s">
        <v>162</v>
      </c>
      <c r="H60" s="22" t="s">
        <v>172</v>
      </c>
      <c r="I60" s="22" t="s">
        <v>35</v>
      </c>
      <c r="J60" s="22" t="s">
        <v>36</v>
      </c>
      <c r="K60" s="24">
        <v>1</v>
      </c>
      <c r="L60" s="24">
        <v>0</v>
      </c>
      <c r="M60" s="31">
        <f t="shared" si="1"/>
        <v>0</v>
      </c>
      <c r="N60" s="22" t="s">
        <v>67</v>
      </c>
      <c r="O60" s="25" t="s">
        <v>61</v>
      </c>
      <c r="P60" s="22" t="s">
        <v>39</v>
      </c>
      <c r="Q60" s="22" t="s">
        <v>99</v>
      </c>
    </row>
    <row r="61" spans="1:17" s="10" customFormat="1" ht="88.5" customHeight="1" x14ac:dyDescent="0.25">
      <c r="A61" s="22">
        <v>46</v>
      </c>
      <c r="B61" s="22" t="s">
        <v>28</v>
      </c>
      <c r="C61" s="23" t="s">
        <v>29</v>
      </c>
      <c r="D61" s="22" t="s">
        <v>30</v>
      </c>
      <c r="E61" s="22" t="s">
        <v>169</v>
      </c>
      <c r="F61" s="22" t="s">
        <v>170</v>
      </c>
      <c r="G61" s="22" t="s">
        <v>170</v>
      </c>
      <c r="H61" s="22" t="s">
        <v>173</v>
      </c>
      <c r="I61" s="22" t="s">
        <v>35</v>
      </c>
      <c r="J61" s="22" t="s">
        <v>36</v>
      </c>
      <c r="K61" s="24">
        <v>1</v>
      </c>
      <c r="L61" s="24">
        <v>0</v>
      </c>
      <c r="M61" s="31">
        <f t="shared" si="1"/>
        <v>0</v>
      </c>
      <c r="N61" s="22" t="s">
        <v>67</v>
      </c>
      <c r="O61" s="25" t="s">
        <v>61</v>
      </c>
      <c r="P61" s="22" t="s">
        <v>39</v>
      </c>
      <c r="Q61" s="22" t="s">
        <v>99</v>
      </c>
    </row>
    <row r="62" spans="1:17" s="10" customFormat="1" ht="88.5" customHeight="1" x14ac:dyDescent="0.25">
      <c r="A62" s="22">
        <v>47</v>
      </c>
      <c r="B62" s="22" t="s">
        <v>28</v>
      </c>
      <c r="C62" s="23" t="s">
        <v>29</v>
      </c>
      <c r="D62" s="22" t="s">
        <v>30</v>
      </c>
      <c r="E62" s="22" t="s">
        <v>174</v>
      </c>
      <c r="F62" s="22" t="s">
        <v>175</v>
      </c>
      <c r="G62" s="22" t="s">
        <v>176</v>
      </c>
      <c r="H62" s="22" t="s">
        <v>175</v>
      </c>
      <c r="I62" s="22" t="s">
        <v>35</v>
      </c>
      <c r="J62" s="22" t="s">
        <v>36</v>
      </c>
      <c r="K62" s="24">
        <v>1</v>
      </c>
      <c r="L62" s="24">
        <v>397000</v>
      </c>
      <c r="M62" s="24">
        <f t="shared" si="1"/>
        <v>397000</v>
      </c>
      <c r="N62" s="22" t="s">
        <v>124</v>
      </c>
      <c r="O62" s="25" t="s">
        <v>61</v>
      </c>
      <c r="P62" s="22" t="s">
        <v>39</v>
      </c>
      <c r="Q62" s="22" t="s">
        <v>62</v>
      </c>
    </row>
    <row r="63" spans="1:17" s="10" customFormat="1" ht="88.5" customHeight="1" x14ac:dyDescent="0.25">
      <c r="A63" s="22">
        <v>48</v>
      </c>
      <c r="B63" s="22" t="s">
        <v>28</v>
      </c>
      <c r="C63" s="23" t="s">
        <v>29</v>
      </c>
      <c r="D63" s="22" t="s">
        <v>83</v>
      </c>
      <c r="E63" s="22" t="s">
        <v>177</v>
      </c>
      <c r="F63" s="22" t="s">
        <v>178</v>
      </c>
      <c r="G63" s="22" t="s">
        <v>179</v>
      </c>
      <c r="H63" s="22" t="s">
        <v>180</v>
      </c>
      <c r="I63" s="22" t="s">
        <v>35</v>
      </c>
      <c r="J63" s="22" t="s">
        <v>88</v>
      </c>
      <c r="K63" s="24">
        <v>68</v>
      </c>
      <c r="L63" s="24">
        <v>155</v>
      </c>
      <c r="M63" s="24">
        <f t="shared" si="1"/>
        <v>10540</v>
      </c>
      <c r="N63" s="22" t="s">
        <v>67</v>
      </c>
      <c r="O63" s="25" t="s">
        <v>89</v>
      </c>
      <c r="P63" s="22" t="s">
        <v>39</v>
      </c>
      <c r="Q63" s="22" t="s">
        <v>62</v>
      </c>
    </row>
    <row r="64" spans="1:17" s="10" customFormat="1" ht="88.5" customHeight="1" x14ac:dyDescent="0.25">
      <c r="A64" s="22">
        <v>49</v>
      </c>
      <c r="B64" s="22" t="s">
        <v>28</v>
      </c>
      <c r="C64" s="23" t="s">
        <v>29</v>
      </c>
      <c r="D64" s="22" t="s">
        <v>83</v>
      </c>
      <c r="E64" s="22" t="s">
        <v>181</v>
      </c>
      <c r="F64" s="22" t="s">
        <v>182</v>
      </c>
      <c r="G64" s="22" t="s">
        <v>183</v>
      </c>
      <c r="H64" s="22" t="s">
        <v>184</v>
      </c>
      <c r="I64" s="22" t="s">
        <v>35</v>
      </c>
      <c r="J64" s="22" t="s">
        <v>88</v>
      </c>
      <c r="K64" s="24">
        <v>1</v>
      </c>
      <c r="L64" s="24">
        <v>8500</v>
      </c>
      <c r="M64" s="24">
        <f t="shared" si="1"/>
        <v>8500</v>
      </c>
      <c r="N64" s="22" t="s">
        <v>67</v>
      </c>
      <c r="O64" s="25" t="s">
        <v>89</v>
      </c>
      <c r="P64" s="22" t="s">
        <v>39</v>
      </c>
      <c r="Q64" s="22" t="s">
        <v>62</v>
      </c>
    </row>
    <row r="65" spans="1:17" s="10" customFormat="1" ht="88.5" customHeight="1" x14ac:dyDescent="0.25">
      <c r="A65" s="22">
        <v>50</v>
      </c>
      <c r="B65" s="22" t="s">
        <v>28</v>
      </c>
      <c r="C65" s="23" t="s">
        <v>29</v>
      </c>
      <c r="D65" s="22" t="s">
        <v>83</v>
      </c>
      <c r="E65" s="22" t="s">
        <v>181</v>
      </c>
      <c r="F65" s="22" t="s">
        <v>182</v>
      </c>
      <c r="G65" s="22" t="s">
        <v>183</v>
      </c>
      <c r="H65" s="22" t="s">
        <v>185</v>
      </c>
      <c r="I65" s="22" t="s">
        <v>35</v>
      </c>
      <c r="J65" s="22" t="s">
        <v>88</v>
      </c>
      <c r="K65" s="24">
        <v>1</v>
      </c>
      <c r="L65" s="24">
        <v>3200</v>
      </c>
      <c r="M65" s="24">
        <f t="shared" si="1"/>
        <v>3200</v>
      </c>
      <c r="N65" s="22" t="s">
        <v>67</v>
      </c>
      <c r="O65" s="25" t="s">
        <v>89</v>
      </c>
      <c r="P65" s="22" t="s">
        <v>39</v>
      </c>
      <c r="Q65" s="22" t="s">
        <v>62</v>
      </c>
    </row>
    <row r="66" spans="1:17" s="10" customFormat="1" ht="88.5" customHeight="1" x14ac:dyDescent="0.25">
      <c r="A66" s="22">
        <v>51</v>
      </c>
      <c r="B66" s="22" t="s">
        <v>28</v>
      </c>
      <c r="C66" s="23" t="s">
        <v>29</v>
      </c>
      <c r="D66" s="22" t="s">
        <v>83</v>
      </c>
      <c r="E66" s="22" t="s">
        <v>186</v>
      </c>
      <c r="F66" s="22" t="s">
        <v>187</v>
      </c>
      <c r="G66" s="22" t="s">
        <v>188</v>
      </c>
      <c r="H66" s="22" t="s">
        <v>189</v>
      </c>
      <c r="I66" s="22" t="s">
        <v>35</v>
      </c>
      <c r="J66" s="22" t="s">
        <v>88</v>
      </c>
      <c r="K66" s="24">
        <v>200</v>
      </c>
      <c r="L66" s="24">
        <v>25</v>
      </c>
      <c r="M66" s="24">
        <f t="shared" ref="M66:M97" si="2">K66*L66</f>
        <v>5000</v>
      </c>
      <c r="N66" s="22" t="s">
        <v>67</v>
      </c>
      <c r="O66" s="25" t="s">
        <v>89</v>
      </c>
      <c r="P66" s="22" t="s">
        <v>39</v>
      </c>
      <c r="Q66" s="22" t="s">
        <v>62</v>
      </c>
    </row>
    <row r="67" spans="1:17" s="10" customFormat="1" ht="88.5" customHeight="1" x14ac:dyDescent="0.25">
      <c r="A67" s="22">
        <v>52</v>
      </c>
      <c r="B67" s="22" t="s">
        <v>28</v>
      </c>
      <c r="C67" s="23" t="s">
        <v>29</v>
      </c>
      <c r="D67" s="22" t="s">
        <v>83</v>
      </c>
      <c r="E67" s="22" t="s">
        <v>190</v>
      </c>
      <c r="F67" s="22" t="s">
        <v>191</v>
      </c>
      <c r="G67" s="22" t="s">
        <v>192</v>
      </c>
      <c r="H67" s="22" t="s">
        <v>193</v>
      </c>
      <c r="I67" s="22" t="s">
        <v>35</v>
      </c>
      <c r="J67" s="22" t="s">
        <v>194</v>
      </c>
      <c r="K67" s="24">
        <v>51</v>
      </c>
      <c r="L67" s="24">
        <v>175</v>
      </c>
      <c r="M67" s="24">
        <f t="shared" si="2"/>
        <v>8925</v>
      </c>
      <c r="N67" s="22" t="s">
        <v>67</v>
      </c>
      <c r="O67" s="25" t="s">
        <v>89</v>
      </c>
      <c r="P67" s="22" t="s">
        <v>39</v>
      </c>
      <c r="Q67" s="22" t="s">
        <v>62</v>
      </c>
    </row>
    <row r="68" spans="1:17" s="10" customFormat="1" ht="88.5" customHeight="1" x14ac:dyDescent="0.25">
      <c r="A68" s="22">
        <v>53</v>
      </c>
      <c r="B68" s="22" t="s">
        <v>28</v>
      </c>
      <c r="C68" s="23" t="s">
        <v>29</v>
      </c>
      <c r="D68" s="22" t="s">
        <v>83</v>
      </c>
      <c r="E68" s="22" t="s">
        <v>195</v>
      </c>
      <c r="F68" s="22" t="s">
        <v>196</v>
      </c>
      <c r="G68" s="22" t="s">
        <v>197</v>
      </c>
      <c r="H68" s="22" t="s">
        <v>198</v>
      </c>
      <c r="I68" s="22" t="s">
        <v>35</v>
      </c>
      <c r="J68" s="22" t="s">
        <v>194</v>
      </c>
      <c r="K68" s="24">
        <v>1050</v>
      </c>
      <c r="L68" s="24">
        <v>1350</v>
      </c>
      <c r="M68" s="24">
        <f t="shared" si="2"/>
        <v>1417500</v>
      </c>
      <c r="N68" s="22" t="s">
        <v>67</v>
      </c>
      <c r="O68" s="25" t="s">
        <v>89</v>
      </c>
      <c r="P68" s="22" t="s">
        <v>39</v>
      </c>
      <c r="Q68" s="22" t="s">
        <v>62</v>
      </c>
    </row>
    <row r="69" spans="1:17" s="10" customFormat="1" ht="88.5" customHeight="1" x14ac:dyDescent="0.25">
      <c r="A69" s="22">
        <v>54</v>
      </c>
      <c r="B69" s="22" t="s">
        <v>28</v>
      </c>
      <c r="C69" s="23" t="s">
        <v>29</v>
      </c>
      <c r="D69" s="22" t="s">
        <v>83</v>
      </c>
      <c r="E69" s="22" t="s">
        <v>195</v>
      </c>
      <c r="F69" s="22" t="s">
        <v>196</v>
      </c>
      <c r="G69" s="22" t="s">
        <v>197</v>
      </c>
      <c r="H69" s="22" t="s">
        <v>199</v>
      </c>
      <c r="I69" s="22" t="s">
        <v>35</v>
      </c>
      <c r="J69" s="22" t="s">
        <v>194</v>
      </c>
      <c r="K69" s="24">
        <v>60</v>
      </c>
      <c r="L69" s="24">
        <v>2450</v>
      </c>
      <c r="M69" s="24">
        <f t="shared" si="2"/>
        <v>147000</v>
      </c>
      <c r="N69" s="22" t="s">
        <v>67</v>
      </c>
      <c r="O69" s="25" t="s">
        <v>89</v>
      </c>
      <c r="P69" s="22" t="s">
        <v>39</v>
      </c>
      <c r="Q69" s="22" t="s">
        <v>62</v>
      </c>
    </row>
    <row r="70" spans="1:17" s="10" customFormat="1" ht="88.5" customHeight="1" x14ac:dyDescent="0.25">
      <c r="A70" s="22">
        <v>55</v>
      </c>
      <c r="B70" s="22" t="s">
        <v>28</v>
      </c>
      <c r="C70" s="23" t="s">
        <v>29</v>
      </c>
      <c r="D70" s="22" t="s">
        <v>83</v>
      </c>
      <c r="E70" s="22" t="s">
        <v>200</v>
      </c>
      <c r="F70" s="22" t="s">
        <v>196</v>
      </c>
      <c r="G70" s="22" t="s">
        <v>201</v>
      </c>
      <c r="H70" s="22" t="s">
        <v>202</v>
      </c>
      <c r="I70" s="22" t="s">
        <v>35</v>
      </c>
      <c r="J70" s="22" t="s">
        <v>194</v>
      </c>
      <c r="K70" s="24">
        <v>50</v>
      </c>
      <c r="L70" s="24">
        <v>2550</v>
      </c>
      <c r="M70" s="24">
        <f t="shared" si="2"/>
        <v>127500</v>
      </c>
      <c r="N70" s="22" t="s">
        <v>67</v>
      </c>
      <c r="O70" s="25" t="s">
        <v>89</v>
      </c>
      <c r="P70" s="22" t="s">
        <v>39</v>
      </c>
      <c r="Q70" s="22" t="s">
        <v>62</v>
      </c>
    </row>
    <row r="71" spans="1:17" s="10" customFormat="1" ht="88.5" customHeight="1" x14ac:dyDescent="0.25">
      <c r="A71" s="22">
        <v>56</v>
      </c>
      <c r="B71" s="22" t="s">
        <v>28</v>
      </c>
      <c r="C71" s="23" t="s">
        <v>29</v>
      </c>
      <c r="D71" s="22" t="s">
        <v>83</v>
      </c>
      <c r="E71" s="22" t="s">
        <v>200</v>
      </c>
      <c r="F71" s="22" t="s">
        <v>196</v>
      </c>
      <c r="G71" s="22" t="s">
        <v>201</v>
      </c>
      <c r="H71" s="22" t="s">
        <v>203</v>
      </c>
      <c r="I71" s="22" t="s">
        <v>35</v>
      </c>
      <c r="J71" s="22" t="s">
        <v>194</v>
      </c>
      <c r="K71" s="24">
        <v>42</v>
      </c>
      <c r="L71" s="24">
        <v>3450</v>
      </c>
      <c r="M71" s="24">
        <f t="shared" si="2"/>
        <v>144900</v>
      </c>
      <c r="N71" s="22" t="s">
        <v>67</v>
      </c>
      <c r="O71" s="25" t="s">
        <v>89</v>
      </c>
      <c r="P71" s="22" t="s">
        <v>39</v>
      </c>
      <c r="Q71" s="22" t="s">
        <v>62</v>
      </c>
    </row>
    <row r="72" spans="1:17" s="10" customFormat="1" ht="88.5" customHeight="1" x14ac:dyDescent="0.25">
      <c r="A72" s="22">
        <v>57</v>
      </c>
      <c r="B72" s="22" t="s">
        <v>28</v>
      </c>
      <c r="C72" s="23" t="s">
        <v>29</v>
      </c>
      <c r="D72" s="22" t="s">
        <v>83</v>
      </c>
      <c r="E72" s="22" t="s">
        <v>204</v>
      </c>
      <c r="F72" s="22" t="s">
        <v>205</v>
      </c>
      <c r="G72" s="22" t="s">
        <v>197</v>
      </c>
      <c r="H72" s="22" t="s">
        <v>206</v>
      </c>
      <c r="I72" s="22" t="s">
        <v>35</v>
      </c>
      <c r="J72" s="22" t="s">
        <v>88</v>
      </c>
      <c r="K72" s="24">
        <v>250</v>
      </c>
      <c r="L72" s="24">
        <v>55</v>
      </c>
      <c r="M72" s="24">
        <f t="shared" si="2"/>
        <v>13750</v>
      </c>
      <c r="N72" s="22" t="s">
        <v>67</v>
      </c>
      <c r="O72" s="25" t="s">
        <v>89</v>
      </c>
      <c r="P72" s="22" t="s">
        <v>39</v>
      </c>
      <c r="Q72" s="22" t="s">
        <v>62</v>
      </c>
    </row>
    <row r="73" spans="1:17" s="10" customFormat="1" ht="88.5" customHeight="1" x14ac:dyDescent="0.25">
      <c r="A73" s="22">
        <v>58</v>
      </c>
      <c r="B73" s="22" t="s">
        <v>28</v>
      </c>
      <c r="C73" s="23" t="s">
        <v>29</v>
      </c>
      <c r="D73" s="22" t="s">
        <v>83</v>
      </c>
      <c r="E73" s="22" t="s">
        <v>207</v>
      </c>
      <c r="F73" s="22" t="s">
        <v>208</v>
      </c>
      <c r="G73" s="22" t="s">
        <v>209</v>
      </c>
      <c r="H73" s="22" t="s">
        <v>210</v>
      </c>
      <c r="I73" s="22" t="s">
        <v>35</v>
      </c>
      <c r="J73" s="22" t="s">
        <v>88</v>
      </c>
      <c r="K73" s="24">
        <v>140</v>
      </c>
      <c r="L73" s="24">
        <v>60</v>
      </c>
      <c r="M73" s="24">
        <f t="shared" si="2"/>
        <v>8400</v>
      </c>
      <c r="N73" s="22" t="s">
        <v>67</v>
      </c>
      <c r="O73" s="25" t="s">
        <v>89</v>
      </c>
      <c r="P73" s="22" t="s">
        <v>39</v>
      </c>
      <c r="Q73" s="22" t="s">
        <v>62</v>
      </c>
    </row>
    <row r="74" spans="1:17" s="10" customFormat="1" ht="88.5" customHeight="1" x14ac:dyDescent="0.25">
      <c r="A74" s="22">
        <v>59</v>
      </c>
      <c r="B74" s="22" t="s">
        <v>28</v>
      </c>
      <c r="C74" s="23" t="s">
        <v>29</v>
      </c>
      <c r="D74" s="22" t="s">
        <v>83</v>
      </c>
      <c r="E74" s="22" t="s">
        <v>211</v>
      </c>
      <c r="F74" s="22" t="s">
        <v>208</v>
      </c>
      <c r="G74" s="22" t="s">
        <v>212</v>
      </c>
      <c r="H74" s="22" t="s">
        <v>213</v>
      </c>
      <c r="I74" s="22" t="s">
        <v>35</v>
      </c>
      <c r="J74" s="22" t="s">
        <v>88</v>
      </c>
      <c r="K74" s="24">
        <v>18</v>
      </c>
      <c r="L74" s="24">
        <v>1750</v>
      </c>
      <c r="M74" s="24">
        <f t="shared" si="2"/>
        <v>31500</v>
      </c>
      <c r="N74" s="22" t="s">
        <v>67</v>
      </c>
      <c r="O74" s="25" t="s">
        <v>89</v>
      </c>
      <c r="P74" s="22" t="s">
        <v>39</v>
      </c>
      <c r="Q74" s="22" t="s">
        <v>62</v>
      </c>
    </row>
    <row r="75" spans="1:17" s="10" customFormat="1" ht="88.5" customHeight="1" x14ac:dyDescent="0.25">
      <c r="A75" s="22">
        <v>60</v>
      </c>
      <c r="B75" s="22" t="s">
        <v>28</v>
      </c>
      <c r="C75" s="23" t="s">
        <v>29</v>
      </c>
      <c r="D75" s="22" t="s">
        <v>83</v>
      </c>
      <c r="E75" s="22" t="s">
        <v>214</v>
      </c>
      <c r="F75" s="22" t="s">
        <v>215</v>
      </c>
      <c r="G75" s="22" t="s">
        <v>216</v>
      </c>
      <c r="H75" s="22" t="s">
        <v>217</v>
      </c>
      <c r="I75" s="22" t="s">
        <v>35</v>
      </c>
      <c r="J75" s="22" t="s">
        <v>218</v>
      </c>
      <c r="K75" s="24">
        <v>6</v>
      </c>
      <c r="L75" s="24">
        <v>3450</v>
      </c>
      <c r="M75" s="24">
        <f t="shared" si="2"/>
        <v>20700</v>
      </c>
      <c r="N75" s="22" t="s">
        <v>67</v>
      </c>
      <c r="O75" s="25" t="s">
        <v>89</v>
      </c>
      <c r="P75" s="22" t="s">
        <v>39</v>
      </c>
      <c r="Q75" s="22" t="s">
        <v>62</v>
      </c>
    </row>
    <row r="76" spans="1:17" s="10" customFormat="1" ht="88.5" customHeight="1" x14ac:dyDescent="0.25">
      <c r="A76" s="22">
        <v>61</v>
      </c>
      <c r="B76" s="22" t="s">
        <v>28</v>
      </c>
      <c r="C76" s="23" t="s">
        <v>29</v>
      </c>
      <c r="D76" s="22" t="s">
        <v>83</v>
      </c>
      <c r="E76" s="22" t="s">
        <v>219</v>
      </c>
      <c r="F76" s="22" t="s">
        <v>215</v>
      </c>
      <c r="G76" s="22" t="s">
        <v>220</v>
      </c>
      <c r="H76" s="22" t="s">
        <v>221</v>
      </c>
      <c r="I76" s="22" t="s">
        <v>35</v>
      </c>
      <c r="J76" s="22" t="s">
        <v>218</v>
      </c>
      <c r="K76" s="24">
        <v>6</v>
      </c>
      <c r="L76" s="24">
        <v>6500</v>
      </c>
      <c r="M76" s="24">
        <f t="shared" si="2"/>
        <v>39000</v>
      </c>
      <c r="N76" s="22" t="s">
        <v>67</v>
      </c>
      <c r="O76" s="25" t="s">
        <v>89</v>
      </c>
      <c r="P76" s="22" t="s">
        <v>39</v>
      </c>
      <c r="Q76" s="22" t="s">
        <v>62</v>
      </c>
    </row>
    <row r="77" spans="1:17" s="10" customFormat="1" ht="88.5" customHeight="1" x14ac:dyDescent="0.25">
      <c r="A77" s="22">
        <v>62</v>
      </c>
      <c r="B77" s="22" t="s">
        <v>28</v>
      </c>
      <c r="C77" s="23" t="s">
        <v>29</v>
      </c>
      <c r="D77" s="22" t="s">
        <v>83</v>
      </c>
      <c r="E77" s="22" t="s">
        <v>222</v>
      </c>
      <c r="F77" s="22" t="s">
        <v>223</v>
      </c>
      <c r="G77" s="22" t="s">
        <v>224</v>
      </c>
      <c r="H77" s="22" t="s">
        <v>225</v>
      </c>
      <c r="I77" s="22" t="s">
        <v>35</v>
      </c>
      <c r="J77" s="22" t="s">
        <v>88</v>
      </c>
      <c r="K77" s="24">
        <v>15</v>
      </c>
      <c r="L77" s="36">
        <v>1950</v>
      </c>
      <c r="M77" s="24">
        <f t="shared" si="2"/>
        <v>29250</v>
      </c>
      <c r="N77" s="22" t="s">
        <v>67</v>
      </c>
      <c r="O77" s="25" t="s">
        <v>89</v>
      </c>
      <c r="P77" s="22" t="s">
        <v>39</v>
      </c>
      <c r="Q77" s="22" t="s">
        <v>62</v>
      </c>
    </row>
    <row r="78" spans="1:17" s="10" customFormat="1" ht="88.5" customHeight="1" x14ac:dyDescent="0.25">
      <c r="A78" s="22">
        <v>63</v>
      </c>
      <c r="B78" s="22" t="s">
        <v>28</v>
      </c>
      <c r="C78" s="23" t="s">
        <v>29</v>
      </c>
      <c r="D78" s="22" t="s">
        <v>83</v>
      </c>
      <c r="E78" s="22" t="s">
        <v>222</v>
      </c>
      <c r="F78" s="22" t="s">
        <v>223</v>
      </c>
      <c r="G78" s="22" t="s">
        <v>224</v>
      </c>
      <c r="H78" s="37" t="s">
        <v>226</v>
      </c>
      <c r="I78" s="22" t="s">
        <v>35</v>
      </c>
      <c r="J78" s="22" t="s">
        <v>88</v>
      </c>
      <c r="K78" s="24">
        <v>15</v>
      </c>
      <c r="L78" s="36">
        <v>1850</v>
      </c>
      <c r="M78" s="24">
        <f t="shared" si="2"/>
        <v>27750</v>
      </c>
      <c r="N78" s="22" t="s">
        <v>67</v>
      </c>
      <c r="O78" s="25" t="s">
        <v>89</v>
      </c>
      <c r="P78" s="22" t="s">
        <v>39</v>
      </c>
      <c r="Q78" s="22" t="s">
        <v>62</v>
      </c>
    </row>
    <row r="79" spans="1:17" s="10" customFormat="1" ht="88.5" customHeight="1" x14ac:dyDescent="0.25">
      <c r="A79" s="22">
        <v>64</v>
      </c>
      <c r="B79" s="22" t="s">
        <v>28</v>
      </c>
      <c r="C79" s="23" t="s">
        <v>29</v>
      </c>
      <c r="D79" s="22" t="s">
        <v>83</v>
      </c>
      <c r="E79" s="22" t="s">
        <v>204</v>
      </c>
      <c r="F79" s="22" t="s">
        <v>205</v>
      </c>
      <c r="G79" s="22" t="s">
        <v>227</v>
      </c>
      <c r="H79" s="37" t="s">
        <v>228</v>
      </c>
      <c r="I79" s="22" t="s">
        <v>35</v>
      </c>
      <c r="J79" s="22" t="s">
        <v>88</v>
      </c>
      <c r="K79" s="24">
        <v>100</v>
      </c>
      <c r="L79" s="36">
        <v>75</v>
      </c>
      <c r="M79" s="24">
        <f t="shared" si="2"/>
        <v>7500</v>
      </c>
      <c r="N79" s="22" t="s">
        <v>67</v>
      </c>
      <c r="O79" s="25" t="s">
        <v>89</v>
      </c>
      <c r="P79" s="22" t="s">
        <v>39</v>
      </c>
      <c r="Q79" s="22" t="s">
        <v>62</v>
      </c>
    </row>
    <row r="80" spans="1:17" s="10" customFormat="1" ht="88.5" customHeight="1" x14ac:dyDescent="0.25">
      <c r="A80" s="22">
        <v>65</v>
      </c>
      <c r="B80" s="22" t="s">
        <v>28</v>
      </c>
      <c r="C80" s="23" t="s">
        <v>29</v>
      </c>
      <c r="D80" s="22" t="s">
        <v>83</v>
      </c>
      <c r="E80" s="22" t="s">
        <v>229</v>
      </c>
      <c r="F80" s="22" t="s">
        <v>230</v>
      </c>
      <c r="G80" s="22" t="s">
        <v>231</v>
      </c>
      <c r="H80" s="37" t="s">
        <v>232</v>
      </c>
      <c r="I80" s="22" t="s">
        <v>35</v>
      </c>
      <c r="J80" s="22" t="s">
        <v>218</v>
      </c>
      <c r="K80" s="24">
        <v>30</v>
      </c>
      <c r="L80" s="36">
        <v>550</v>
      </c>
      <c r="M80" s="24">
        <f t="shared" si="2"/>
        <v>16500</v>
      </c>
      <c r="N80" s="22" t="s">
        <v>67</v>
      </c>
      <c r="O80" s="25" t="s">
        <v>89</v>
      </c>
      <c r="P80" s="22" t="s">
        <v>39</v>
      </c>
      <c r="Q80" s="22" t="s">
        <v>62</v>
      </c>
    </row>
    <row r="81" spans="1:17" s="10" customFormat="1" ht="88.5" customHeight="1" x14ac:dyDescent="0.25">
      <c r="A81" s="22">
        <v>66</v>
      </c>
      <c r="B81" s="22" t="s">
        <v>28</v>
      </c>
      <c r="C81" s="23" t="s">
        <v>29</v>
      </c>
      <c r="D81" s="22" t="s">
        <v>83</v>
      </c>
      <c r="E81" s="22" t="s">
        <v>229</v>
      </c>
      <c r="F81" s="22" t="s">
        <v>230</v>
      </c>
      <c r="G81" s="22" t="s">
        <v>231</v>
      </c>
      <c r="H81" s="37" t="s">
        <v>233</v>
      </c>
      <c r="I81" s="22" t="s">
        <v>35</v>
      </c>
      <c r="J81" s="22" t="s">
        <v>218</v>
      </c>
      <c r="K81" s="24">
        <v>30</v>
      </c>
      <c r="L81" s="36">
        <v>175</v>
      </c>
      <c r="M81" s="24">
        <f t="shared" si="2"/>
        <v>5250</v>
      </c>
      <c r="N81" s="22" t="s">
        <v>67</v>
      </c>
      <c r="O81" s="25" t="s">
        <v>89</v>
      </c>
      <c r="P81" s="22" t="s">
        <v>39</v>
      </c>
      <c r="Q81" s="22" t="s">
        <v>62</v>
      </c>
    </row>
    <row r="82" spans="1:17" s="10" customFormat="1" ht="88.5" customHeight="1" x14ac:dyDescent="0.25">
      <c r="A82" s="22">
        <v>67</v>
      </c>
      <c r="B82" s="22" t="s">
        <v>28</v>
      </c>
      <c r="C82" s="23" t="s">
        <v>29</v>
      </c>
      <c r="D82" s="22" t="s">
        <v>83</v>
      </c>
      <c r="E82" s="22" t="s">
        <v>234</v>
      </c>
      <c r="F82" s="22" t="s">
        <v>235</v>
      </c>
      <c r="G82" s="22" t="s">
        <v>236</v>
      </c>
      <c r="H82" s="22" t="s">
        <v>237</v>
      </c>
      <c r="I82" s="22" t="s">
        <v>35</v>
      </c>
      <c r="J82" s="22" t="s">
        <v>88</v>
      </c>
      <c r="K82" s="24">
        <v>30</v>
      </c>
      <c r="L82" s="36">
        <v>1150</v>
      </c>
      <c r="M82" s="24">
        <f t="shared" si="2"/>
        <v>34500</v>
      </c>
      <c r="N82" s="22" t="s">
        <v>67</v>
      </c>
      <c r="O82" s="25" t="s">
        <v>89</v>
      </c>
      <c r="P82" s="22" t="s">
        <v>39</v>
      </c>
      <c r="Q82" s="22" t="s">
        <v>62</v>
      </c>
    </row>
    <row r="83" spans="1:17" s="10" customFormat="1" ht="88.5" customHeight="1" x14ac:dyDescent="0.25">
      <c r="A83" s="22">
        <v>68</v>
      </c>
      <c r="B83" s="22" t="s">
        <v>28</v>
      </c>
      <c r="C83" s="23" t="s">
        <v>29</v>
      </c>
      <c r="D83" s="22" t="s">
        <v>83</v>
      </c>
      <c r="E83" s="22" t="s">
        <v>238</v>
      </c>
      <c r="F83" s="22" t="s">
        <v>239</v>
      </c>
      <c r="G83" s="22" t="s">
        <v>240</v>
      </c>
      <c r="H83" s="38" t="s">
        <v>241</v>
      </c>
      <c r="I83" s="22" t="s">
        <v>35</v>
      </c>
      <c r="J83" s="22" t="s">
        <v>88</v>
      </c>
      <c r="K83" s="24">
        <v>700</v>
      </c>
      <c r="L83" s="36">
        <v>27</v>
      </c>
      <c r="M83" s="24">
        <f t="shared" si="2"/>
        <v>18900</v>
      </c>
      <c r="N83" s="22" t="s">
        <v>67</v>
      </c>
      <c r="O83" s="25" t="s">
        <v>89</v>
      </c>
      <c r="P83" s="22" t="s">
        <v>39</v>
      </c>
      <c r="Q83" s="22" t="s">
        <v>62</v>
      </c>
    </row>
    <row r="84" spans="1:17" s="10" customFormat="1" ht="88.5" customHeight="1" x14ac:dyDescent="0.25">
      <c r="A84" s="22">
        <v>69</v>
      </c>
      <c r="B84" s="22" t="s">
        <v>28</v>
      </c>
      <c r="C84" s="23" t="s">
        <v>29</v>
      </c>
      <c r="D84" s="22" t="s">
        <v>83</v>
      </c>
      <c r="E84" s="22" t="s">
        <v>238</v>
      </c>
      <c r="F84" s="22" t="s">
        <v>239</v>
      </c>
      <c r="G84" s="22" t="s">
        <v>240</v>
      </c>
      <c r="H84" s="38" t="s">
        <v>242</v>
      </c>
      <c r="I84" s="22" t="s">
        <v>35</v>
      </c>
      <c r="J84" s="22" t="s">
        <v>88</v>
      </c>
      <c r="K84" s="24">
        <v>300</v>
      </c>
      <c r="L84" s="36">
        <v>17</v>
      </c>
      <c r="M84" s="24">
        <f t="shared" si="2"/>
        <v>5100</v>
      </c>
      <c r="N84" s="22" t="s">
        <v>67</v>
      </c>
      <c r="O84" s="25" t="s">
        <v>89</v>
      </c>
      <c r="P84" s="22" t="s">
        <v>39</v>
      </c>
      <c r="Q84" s="22" t="s">
        <v>62</v>
      </c>
    </row>
    <row r="85" spans="1:17" s="10" customFormat="1" ht="88.5" customHeight="1" x14ac:dyDescent="0.25">
      <c r="A85" s="22">
        <v>70</v>
      </c>
      <c r="B85" s="22" t="s">
        <v>28</v>
      </c>
      <c r="C85" s="23" t="s">
        <v>29</v>
      </c>
      <c r="D85" s="22" t="s">
        <v>83</v>
      </c>
      <c r="E85" s="22" t="s">
        <v>243</v>
      </c>
      <c r="F85" s="22" t="s">
        <v>244</v>
      </c>
      <c r="G85" s="22" t="s">
        <v>245</v>
      </c>
      <c r="H85" s="22" t="s">
        <v>246</v>
      </c>
      <c r="I85" s="22" t="s">
        <v>35</v>
      </c>
      <c r="J85" s="22" t="s">
        <v>218</v>
      </c>
      <c r="K85" s="24">
        <v>30</v>
      </c>
      <c r="L85" s="24">
        <v>55</v>
      </c>
      <c r="M85" s="24">
        <f t="shared" si="2"/>
        <v>1650</v>
      </c>
      <c r="N85" s="22" t="s">
        <v>67</v>
      </c>
      <c r="O85" s="25" t="s">
        <v>89</v>
      </c>
      <c r="P85" s="22" t="s">
        <v>39</v>
      </c>
      <c r="Q85" s="22" t="s">
        <v>62</v>
      </c>
    </row>
    <row r="86" spans="1:17" s="10" customFormat="1" ht="88.5" customHeight="1" x14ac:dyDescent="0.25">
      <c r="A86" s="22">
        <v>71</v>
      </c>
      <c r="B86" s="22" t="s">
        <v>28</v>
      </c>
      <c r="C86" s="23" t="s">
        <v>29</v>
      </c>
      <c r="D86" s="22" t="s">
        <v>83</v>
      </c>
      <c r="E86" s="22" t="s">
        <v>243</v>
      </c>
      <c r="F86" s="22" t="s">
        <v>244</v>
      </c>
      <c r="G86" s="22" t="s">
        <v>245</v>
      </c>
      <c r="H86" s="22" t="s">
        <v>247</v>
      </c>
      <c r="I86" s="22" t="s">
        <v>35</v>
      </c>
      <c r="J86" s="22" t="s">
        <v>218</v>
      </c>
      <c r="K86" s="24">
        <v>60</v>
      </c>
      <c r="L86" s="24">
        <v>245</v>
      </c>
      <c r="M86" s="24">
        <f t="shared" si="2"/>
        <v>14700</v>
      </c>
      <c r="N86" s="22" t="s">
        <v>67</v>
      </c>
      <c r="O86" s="25" t="s">
        <v>89</v>
      </c>
      <c r="P86" s="22" t="s">
        <v>39</v>
      </c>
      <c r="Q86" s="22" t="s">
        <v>62</v>
      </c>
    </row>
    <row r="87" spans="1:17" s="10" customFormat="1" ht="88.5" customHeight="1" x14ac:dyDescent="0.25">
      <c r="A87" s="22">
        <v>72</v>
      </c>
      <c r="B87" s="22" t="s">
        <v>28</v>
      </c>
      <c r="C87" s="23" t="s">
        <v>29</v>
      </c>
      <c r="D87" s="22" t="s">
        <v>83</v>
      </c>
      <c r="E87" s="22" t="s">
        <v>243</v>
      </c>
      <c r="F87" s="22" t="s">
        <v>244</v>
      </c>
      <c r="G87" s="22" t="s">
        <v>245</v>
      </c>
      <c r="H87" s="22" t="s">
        <v>248</v>
      </c>
      <c r="I87" s="22" t="s">
        <v>35</v>
      </c>
      <c r="J87" s="22" t="s">
        <v>218</v>
      </c>
      <c r="K87" s="24">
        <v>80</v>
      </c>
      <c r="L87" s="24">
        <v>65</v>
      </c>
      <c r="M87" s="24">
        <f t="shared" si="2"/>
        <v>5200</v>
      </c>
      <c r="N87" s="22" t="s">
        <v>67</v>
      </c>
      <c r="O87" s="25" t="s">
        <v>89</v>
      </c>
      <c r="P87" s="22" t="s">
        <v>39</v>
      </c>
      <c r="Q87" s="22" t="s">
        <v>62</v>
      </c>
    </row>
    <row r="88" spans="1:17" s="10" customFormat="1" ht="88.5" customHeight="1" x14ac:dyDescent="0.25">
      <c r="A88" s="22">
        <v>73</v>
      </c>
      <c r="B88" s="22" t="s">
        <v>28</v>
      </c>
      <c r="C88" s="23" t="s">
        <v>29</v>
      </c>
      <c r="D88" s="22" t="s">
        <v>83</v>
      </c>
      <c r="E88" s="22" t="s">
        <v>249</v>
      </c>
      <c r="F88" s="22" t="s">
        <v>250</v>
      </c>
      <c r="G88" s="22" t="s">
        <v>251</v>
      </c>
      <c r="H88" s="22" t="s">
        <v>252</v>
      </c>
      <c r="I88" s="22" t="s">
        <v>35</v>
      </c>
      <c r="J88" s="22" t="s">
        <v>218</v>
      </c>
      <c r="K88" s="24">
        <v>130</v>
      </c>
      <c r="L88" s="24">
        <v>75</v>
      </c>
      <c r="M88" s="24">
        <f t="shared" si="2"/>
        <v>9750</v>
      </c>
      <c r="N88" s="22" t="s">
        <v>67</v>
      </c>
      <c r="O88" s="25" t="s">
        <v>89</v>
      </c>
      <c r="P88" s="22" t="s">
        <v>39</v>
      </c>
      <c r="Q88" s="22" t="s">
        <v>62</v>
      </c>
    </row>
    <row r="89" spans="1:17" s="10" customFormat="1" ht="88.5" customHeight="1" x14ac:dyDescent="0.25">
      <c r="A89" s="22">
        <v>74</v>
      </c>
      <c r="B89" s="22" t="s">
        <v>28</v>
      </c>
      <c r="C89" s="23" t="s">
        <v>29</v>
      </c>
      <c r="D89" s="22" t="s">
        <v>83</v>
      </c>
      <c r="E89" s="22" t="s">
        <v>253</v>
      </c>
      <c r="F89" s="22" t="s">
        <v>254</v>
      </c>
      <c r="G89" s="22" t="s">
        <v>255</v>
      </c>
      <c r="H89" s="22" t="s">
        <v>256</v>
      </c>
      <c r="I89" s="22" t="s">
        <v>35</v>
      </c>
      <c r="J89" s="22" t="s">
        <v>88</v>
      </c>
      <c r="K89" s="24">
        <v>2</v>
      </c>
      <c r="L89" s="36">
        <v>650</v>
      </c>
      <c r="M89" s="36">
        <f t="shared" si="2"/>
        <v>1300</v>
      </c>
      <c r="N89" s="22" t="s">
        <v>67</v>
      </c>
      <c r="O89" s="25" t="s">
        <v>89</v>
      </c>
      <c r="P89" s="22" t="s">
        <v>39</v>
      </c>
      <c r="Q89" s="22" t="s">
        <v>62</v>
      </c>
    </row>
    <row r="90" spans="1:17" s="10" customFormat="1" ht="88.5" customHeight="1" x14ac:dyDescent="0.25">
      <c r="A90" s="22">
        <v>75</v>
      </c>
      <c r="B90" s="22" t="s">
        <v>28</v>
      </c>
      <c r="C90" s="23" t="s">
        <v>29</v>
      </c>
      <c r="D90" s="22" t="s">
        <v>83</v>
      </c>
      <c r="E90" s="22" t="s">
        <v>257</v>
      </c>
      <c r="F90" s="22" t="s">
        <v>258</v>
      </c>
      <c r="G90" s="22" t="s">
        <v>259</v>
      </c>
      <c r="H90" s="22" t="s">
        <v>260</v>
      </c>
      <c r="I90" s="22" t="s">
        <v>35</v>
      </c>
      <c r="J90" s="22" t="s">
        <v>88</v>
      </c>
      <c r="K90" s="24">
        <v>10</v>
      </c>
      <c r="L90" s="36">
        <v>390</v>
      </c>
      <c r="M90" s="36">
        <f t="shared" si="2"/>
        <v>3900</v>
      </c>
      <c r="N90" s="22" t="s">
        <v>67</v>
      </c>
      <c r="O90" s="25" t="s">
        <v>89</v>
      </c>
      <c r="P90" s="22" t="s">
        <v>39</v>
      </c>
      <c r="Q90" s="22" t="s">
        <v>62</v>
      </c>
    </row>
    <row r="91" spans="1:17" s="10" customFormat="1" ht="88.5" customHeight="1" x14ac:dyDescent="0.25">
      <c r="A91" s="22">
        <v>75</v>
      </c>
      <c r="B91" s="22" t="s">
        <v>28</v>
      </c>
      <c r="C91" s="23" t="s">
        <v>29</v>
      </c>
      <c r="D91" s="22" t="s">
        <v>83</v>
      </c>
      <c r="E91" s="22" t="s">
        <v>257</v>
      </c>
      <c r="F91" s="22" t="s">
        <v>258</v>
      </c>
      <c r="G91" s="22" t="s">
        <v>259</v>
      </c>
      <c r="H91" s="22" t="s">
        <v>261</v>
      </c>
      <c r="I91" s="22" t="s">
        <v>35</v>
      </c>
      <c r="J91" s="22" t="s">
        <v>88</v>
      </c>
      <c r="K91" s="24">
        <v>10</v>
      </c>
      <c r="L91" s="36">
        <v>390</v>
      </c>
      <c r="M91" s="36">
        <f t="shared" si="2"/>
        <v>3900</v>
      </c>
      <c r="N91" s="22" t="s">
        <v>67</v>
      </c>
      <c r="O91" s="25" t="s">
        <v>89</v>
      </c>
      <c r="P91" s="22" t="s">
        <v>39</v>
      </c>
      <c r="Q91" s="22" t="s">
        <v>62</v>
      </c>
    </row>
    <row r="92" spans="1:17" s="10" customFormat="1" ht="88.5" customHeight="1" x14ac:dyDescent="0.25">
      <c r="A92" s="22">
        <v>75</v>
      </c>
      <c r="B92" s="22" t="s">
        <v>28</v>
      </c>
      <c r="C92" s="23" t="s">
        <v>29</v>
      </c>
      <c r="D92" s="22" t="s">
        <v>83</v>
      </c>
      <c r="E92" s="22" t="s">
        <v>257</v>
      </c>
      <c r="F92" s="22" t="s">
        <v>258</v>
      </c>
      <c r="G92" s="22" t="s">
        <v>259</v>
      </c>
      <c r="H92" s="22" t="s">
        <v>262</v>
      </c>
      <c r="I92" s="22" t="s">
        <v>35</v>
      </c>
      <c r="J92" s="22" t="s">
        <v>88</v>
      </c>
      <c r="K92" s="24">
        <v>10</v>
      </c>
      <c r="L92" s="36">
        <v>390</v>
      </c>
      <c r="M92" s="36">
        <f t="shared" si="2"/>
        <v>3900</v>
      </c>
      <c r="N92" s="22" t="s">
        <v>67</v>
      </c>
      <c r="O92" s="25" t="s">
        <v>89</v>
      </c>
      <c r="P92" s="22" t="s">
        <v>39</v>
      </c>
      <c r="Q92" s="22" t="s">
        <v>62</v>
      </c>
    </row>
    <row r="93" spans="1:17" s="10" customFormat="1" ht="88.5" customHeight="1" x14ac:dyDescent="0.25">
      <c r="A93" s="22">
        <v>78</v>
      </c>
      <c r="B93" s="22" t="s">
        <v>28</v>
      </c>
      <c r="C93" s="23" t="s">
        <v>29</v>
      </c>
      <c r="D93" s="22" t="s">
        <v>83</v>
      </c>
      <c r="E93" s="22" t="s">
        <v>263</v>
      </c>
      <c r="F93" s="22" t="s">
        <v>264</v>
      </c>
      <c r="G93" s="22" t="s">
        <v>265</v>
      </c>
      <c r="H93" s="22" t="s">
        <v>266</v>
      </c>
      <c r="I93" s="22" t="s">
        <v>35</v>
      </c>
      <c r="J93" s="22" t="s">
        <v>88</v>
      </c>
      <c r="K93" s="24">
        <v>6</v>
      </c>
      <c r="L93" s="36">
        <v>850</v>
      </c>
      <c r="M93" s="36">
        <f t="shared" si="2"/>
        <v>5100</v>
      </c>
      <c r="N93" s="22" t="s">
        <v>67</v>
      </c>
      <c r="O93" s="25" t="s">
        <v>89</v>
      </c>
      <c r="P93" s="22" t="s">
        <v>39</v>
      </c>
      <c r="Q93" s="22" t="s">
        <v>62</v>
      </c>
    </row>
    <row r="94" spans="1:17" s="10" customFormat="1" ht="88.5" customHeight="1" x14ac:dyDescent="0.25">
      <c r="A94" s="22">
        <v>79</v>
      </c>
      <c r="B94" s="22" t="s">
        <v>28</v>
      </c>
      <c r="C94" s="23" t="s">
        <v>29</v>
      </c>
      <c r="D94" s="22" t="s">
        <v>83</v>
      </c>
      <c r="E94" s="22" t="s">
        <v>267</v>
      </c>
      <c r="F94" s="22" t="s">
        <v>268</v>
      </c>
      <c r="G94" s="22" t="s">
        <v>269</v>
      </c>
      <c r="H94" s="22" t="s">
        <v>270</v>
      </c>
      <c r="I94" s="22" t="s">
        <v>35</v>
      </c>
      <c r="J94" s="22" t="s">
        <v>88</v>
      </c>
      <c r="K94" s="24">
        <v>2</v>
      </c>
      <c r="L94" s="36">
        <v>9500</v>
      </c>
      <c r="M94" s="36">
        <f t="shared" si="2"/>
        <v>19000</v>
      </c>
      <c r="N94" s="22" t="s">
        <v>67</v>
      </c>
      <c r="O94" s="25" t="s">
        <v>89</v>
      </c>
      <c r="P94" s="22" t="s">
        <v>39</v>
      </c>
      <c r="Q94" s="22" t="s">
        <v>62</v>
      </c>
    </row>
    <row r="95" spans="1:17" s="10" customFormat="1" ht="88.5" customHeight="1" x14ac:dyDescent="0.25">
      <c r="A95" s="22">
        <v>80</v>
      </c>
      <c r="B95" s="22" t="s">
        <v>28</v>
      </c>
      <c r="C95" s="23" t="s">
        <v>29</v>
      </c>
      <c r="D95" s="22" t="s">
        <v>83</v>
      </c>
      <c r="E95" s="22" t="s">
        <v>271</v>
      </c>
      <c r="F95" s="22" t="s">
        <v>272</v>
      </c>
      <c r="G95" s="22" t="s">
        <v>273</v>
      </c>
      <c r="H95" s="22" t="s">
        <v>274</v>
      </c>
      <c r="I95" s="22" t="s">
        <v>35</v>
      </c>
      <c r="J95" s="22" t="s">
        <v>88</v>
      </c>
      <c r="K95" s="24">
        <v>100</v>
      </c>
      <c r="L95" s="24">
        <v>58</v>
      </c>
      <c r="M95" s="24">
        <f t="shared" si="2"/>
        <v>5800</v>
      </c>
      <c r="N95" s="22" t="s">
        <v>67</v>
      </c>
      <c r="O95" s="25" t="s">
        <v>89</v>
      </c>
      <c r="P95" s="22" t="s">
        <v>39</v>
      </c>
      <c r="Q95" s="22" t="s">
        <v>62</v>
      </c>
    </row>
    <row r="96" spans="1:17" s="10" customFormat="1" ht="88.5" customHeight="1" x14ac:dyDescent="0.25">
      <c r="A96" s="22">
        <v>81</v>
      </c>
      <c r="B96" s="22" t="s">
        <v>28</v>
      </c>
      <c r="C96" s="23" t="s">
        <v>29</v>
      </c>
      <c r="D96" s="22" t="s">
        <v>83</v>
      </c>
      <c r="E96" s="22" t="s">
        <v>275</v>
      </c>
      <c r="F96" s="22" t="s">
        <v>272</v>
      </c>
      <c r="G96" s="22" t="s">
        <v>276</v>
      </c>
      <c r="H96" s="22" t="s">
        <v>277</v>
      </c>
      <c r="I96" s="22" t="s">
        <v>35</v>
      </c>
      <c r="J96" s="22" t="s">
        <v>88</v>
      </c>
      <c r="K96" s="24">
        <v>50</v>
      </c>
      <c r="L96" s="24">
        <v>95</v>
      </c>
      <c r="M96" s="24">
        <f t="shared" si="2"/>
        <v>4750</v>
      </c>
      <c r="N96" s="22" t="s">
        <v>67</v>
      </c>
      <c r="O96" s="25" t="s">
        <v>89</v>
      </c>
      <c r="P96" s="22" t="s">
        <v>39</v>
      </c>
      <c r="Q96" s="22" t="s">
        <v>62</v>
      </c>
    </row>
    <row r="97" spans="1:17" s="10" customFormat="1" ht="88.5" customHeight="1" x14ac:dyDescent="0.25">
      <c r="A97" s="22">
        <v>81</v>
      </c>
      <c r="B97" s="22" t="s">
        <v>28</v>
      </c>
      <c r="C97" s="23" t="s">
        <v>29</v>
      </c>
      <c r="D97" s="22" t="s">
        <v>83</v>
      </c>
      <c r="E97" s="22" t="s">
        <v>275</v>
      </c>
      <c r="F97" s="22" t="s">
        <v>272</v>
      </c>
      <c r="G97" s="22" t="s">
        <v>278</v>
      </c>
      <c r="H97" s="22" t="s">
        <v>279</v>
      </c>
      <c r="I97" s="22" t="s">
        <v>35</v>
      </c>
      <c r="J97" s="22" t="s">
        <v>88</v>
      </c>
      <c r="K97" s="24">
        <v>150</v>
      </c>
      <c r="L97" s="24">
        <v>42.5</v>
      </c>
      <c r="M97" s="24">
        <f t="shared" si="2"/>
        <v>6375</v>
      </c>
      <c r="N97" s="22" t="s">
        <v>67</v>
      </c>
      <c r="O97" s="25" t="s">
        <v>89</v>
      </c>
      <c r="P97" s="22" t="s">
        <v>39</v>
      </c>
      <c r="Q97" s="22" t="s">
        <v>62</v>
      </c>
    </row>
    <row r="98" spans="1:17" s="10" customFormat="1" ht="88.5" customHeight="1" x14ac:dyDescent="0.25">
      <c r="A98" s="22">
        <v>82</v>
      </c>
      <c r="B98" s="22" t="s">
        <v>28</v>
      </c>
      <c r="C98" s="23" t="s">
        <v>29</v>
      </c>
      <c r="D98" s="22" t="s">
        <v>83</v>
      </c>
      <c r="E98" s="22" t="s">
        <v>280</v>
      </c>
      <c r="F98" s="22" t="s">
        <v>272</v>
      </c>
      <c r="G98" s="22" t="s">
        <v>281</v>
      </c>
      <c r="H98" s="22" t="s">
        <v>282</v>
      </c>
      <c r="I98" s="22" t="s">
        <v>35</v>
      </c>
      <c r="J98" s="22" t="s">
        <v>88</v>
      </c>
      <c r="K98" s="24">
        <v>20</v>
      </c>
      <c r="L98" s="24">
        <v>110</v>
      </c>
      <c r="M98" s="24">
        <f t="shared" ref="M98:M129" si="3">K98*L98</f>
        <v>2200</v>
      </c>
      <c r="N98" s="22" t="s">
        <v>67</v>
      </c>
      <c r="O98" s="25" t="s">
        <v>89</v>
      </c>
      <c r="P98" s="22" t="s">
        <v>39</v>
      </c>
      <c r="Q98" s="22" t="s">
        <v>62</v>
      </c>
    </row>
    <row r="99" spans="1:17" s="10" customFormat="1" ht="88.5" customHeight="1" x14ac:dyDescent="0.25">
      <c r="A99" s="22">
        <v>83</v>
      </c>
      <c r="B99" s="22" t="s">
        <v>28</v>
      </c>
      <c r="C99" s="23" t="s">
        <v>29</v>
      </c>
      <c r="D99" s="22" t="s">
        <v>83</v>
      </c>
      <c r="E99" s="22" t="s">
        <v>283</v>
      </c>
      <c r="F99" s="22" t="s">
        <v>284</v>
      </c>
      <c r="G99" s="22" t="s">
        <v>285</v>
      </c>
      <c r="H99" s="22" t="s">
        <v>286</v>
      </c>
      <c r="I99" s="22" t="s">
        <v>35</v>
      </c>
      <c r="J99" s="22" t="s">
        <v>88</v>
      </c>
      <c r="K99" s="24">
        <v>68</v>
      </c>
      <c r="L99" s="36">
        <v>280</v>
      </c>
      <c r="M99" s="36">
        <f t="shared" si="3"/>
        <v>19040</v>
      </c>
      <c r="N99" s="22" t="s">
        <v>124</v>
      </c>
      <c r="O99" s="25" t="s">
        <v>89</v>
      </c>
      <c r="P99" s="22" t="s">
        <v>39</v>
      </c>
      <c r="Q99" s="22" t="s">
        <v>62</v>
      </c>
    </row>
    <row r="100" spans="1:17" s="10" customFormat="1" ht="88.5" customHeight="1" x14ac:dyDescent="0.25">
      <c r="A100" s="22">
        <v>84</v>
      </c>
      <c r="B100" s="22" t="s">
        <v>28</v>
      </c>
      <c r="C100" s="23" t="s">
        <v>29</v>
      </c>
      <c r="D100" s="22" t="s">
        <v>83</v>
      </c>
      <c r="E100" s="22" t="s">
        <v>287</v>
      </c>
      <c r="F100" s="22" t="s">
        <v>288</v>
      </c>
      <c r="G100" s="22" t="s">
        <v>289</v>
      </c>
      <c r="H100" s="22" t="s">
        <v>290</v>
      </c>
      <c r="I100" s="22" t="s">
        <v>35</v>
      </c>
      <c r="J100" s="22" t="s">
        <v>218</v>
      </c>
      <c r="K100" s="24">
        <v>2</v>
      </c>
      <c r="L100" s="36">
        <v>680</v>
      </c>
      <c r="M100" s="36">
        <f t="shared" si="3"/>
        <v>1360</v>
      </c>
      <c r="N100" s="22" t="s">
        <v>124</v>
      </c>
      <c r="O100" s="25" t="s">
        <v>89</v>
      </c>
      <c r="P100" s="22" t="s">
        <v>39</v>
      </c>
      <c r="Q100" s="22" t="s">
        <v>62</v>
      </c>
    </row>
    <row r="101" spans="1:17" s="10" customFormat="1" ht="88.5" customHeight="1" x14ac:dyDescent="0.25">
      <c r="A101" s="22">
        <v>85</v>
      </c>
      <c r="B101" s="22" t="s">
        <v>28</v>
      </c>
      <c r="C101" s="23" t="s">
        <v>29</v>
      </c>
      <c r="D101" s="22" t="s">
        <v>83</v>
      </c>
      <c r="E101" s="22" t="s">
        <v>291</v>
      </c>
      <c r="F101" s="22" t="s">
        <v>292</v>
      </c>
      <c r="G101" s="22" t="s">
        <v>293</v>
      </c>
      <c r="H101" s="22" t="s">
        <v>294</v>
      </c>
      <c r="I101" s="22" t="s">
        <v>35</v>
      </c>
      <c r="J101" s="22" t="s">
        <v>88</v>
      </c>
      <c r="K101" s="24">
        <v>122</v>
      </c>
      <c r="L101" s="36">
        <v>690</v>
      </c>
      <c r="M101" s="36">
        <f t="shared" si="3"/>
        <v>84180</v>
      </c>
      <c r="N101" s="22" t="s">
        <v>124</v>
      </c>
      <c r="O101" s="25" t="s">
        <v>89</v>
      </c>
      <c r="P101" s="22" t="s">
        <v>39</v>
      </c>
      <c r="Q101" s="22" t="s">
        <v>62</v>
      </c>
    </row>
    <row r="102" spans="1:17" s="10" customFormat="1" ht="88.5" customHeight="1" x14ac:dyDescent="0.25">
      <c r="A102" s="22">
        <v>87</v>
      </c>
      <c r="B102" s="22" t="s">
        <v>28</v>
      </c>
      <c r="C102" s="23" t="s">
        <v>29</v>
      </c>
      <c r="D102" s="22" t="s">
        <v>83</v>
      </c>
      <c r="E102" s="22" t="s">
        <v>238</v>
      </c>
      <c r="F102" s="22" t="s">
        <v>239</v>
      </c>
      <c r="G102" s="22" t="s">
        <v>240</v>
      </c>
      <c r="H102" s="22" t="s">
        <v>295</v>
      </c>
      <c r="I102" s="22" t="s">
        <v>35</v>
      </c>
      <c r="J102" s="22" t="s">
        <v>88</v>
      </c>
      <c r="K102" s="24">
        <v>0</v>
      </c>
      <c r="L102" s="24">
        <v>0</v>
      </c>
      <c r="M102" s="39">
        <f t="shared" si="3"/>
        <v>0</v>
      </c>
      <c r="N102" s="22" t="s">
        <v>124</v>
      </c>
      <c r="O102" s="25" t="s">
        <v>89</v>
      </c>
      <c r="P102" s="22" t="s">
        <v>39</v>
      </c>
      <c r="Q102" s="22" t="s">
        <v>99</v>
      </c>
    </row>
    <row r="103" spans="1:17" s="10" customFormat="1" ht="88.5" customHeight="1" x14ac:dyDescent="0.25">
      <c r="A103" s="22">
        <v>88</v>
      </c>
      <c r="B103" s="22" t="s">
        <v>28</v>
      </c>
      <c r="C103" s="23" t="s">
        <v>29</v>
      </c>
      <c r="D103" s="22" t="s">
        <v>83</v>
      </c>
      <c r="E103" s="22" t="s">
        <v>238</v>
      </c>
      <c r="F103" s="22" t="s">
        <v>239</v>
      </c>
      <c r="G103" s="22" t="s">
        <v>240</v>
      </c>
      <c r="H103" s="22" t="s">
        <v>296</v>
      </c>
      <c r="I103" s="22" t="s">
        <v>35</v>
      </c>
      <c r="J103" s="22" t="s">
        <v>88</v>
      </c>
      <c r="K103" s="24">
        <v>0</v>
      </c>
      <c r="L103" s="24">
        <v>0</v>
      </c>
      <c r="M103" s="39">
        <f t="shared" si="3"/>
        <v>0</v>
      </c>
      <c r="N103" s="22" t="s">
        <v>124</v>
      </c>
      <c r="O103" s="25" t="s">
        <v>89</v>
      </c>
      <c r="P103" s="22" t="s">
        <v>39</v>
      </c>
      <c r="Q103" s="22" t="s">
        <v>99</v>
      </c>
    </row>
    <row r="104" spans="1:17" s="3" customFormat="1" ht="88.5" customHeight="1" x14ac:dyDescent="0.25">
      <c r="A104" s="26">
        <v>89</v>
      </c>
      <c r="B104" s="26" t="s">
        <v>28</v>
      </c>
      <c r="C104" s="27" t="s">
        <v>29</v>
      </c>
      <c r="D104" s="26" t="s">
        <v>83</v>
      </c>
      <c r="E104" s="26" t="s">
        <v>297</v>
      </c>
      <c r="F104" s="26" t="s">
        <v>298</v>
      </c>
      <c r="G104" s="26" t="s">
        <v>299</v>
      </c>
      <c r="H104" s="26" t="s">
        <v>300</v>
      </c>
      <c r="I104" s="26" t="s">
        <v>35</v>
      </c>
      <c r="J104" s="26" t="s">
        <v>88</v>
      </c>
      <c r="K104" s="28">
        <v>3</v>
      </c>
      <c r="L104" s="28">
        <v>428571</v>
      </c>
      <c r="M104" s="28">
        <f t="shared" si="3"/>
        <v>1285713</v>
      </c>
      <c r="N104" s="26" t="s">
        <v>37</v>
      </c>
      <c r="O104" s="29" t="s">
        <v>61</v>
      </c>
      <c r="P104" s="26" t="s">
        <v>39</v>
      </c>
      <c r="Q104" s="26"/>
    </row>
    <row r="105" spans="1:17" s="3" customFormat="1" ht="88.5" customHeight="1" x14ac:dyDescent="0.25">
      <c r="A105" s="26">
        <v>90</v>
      </c>
      <c r="B105" s="26" t="s">
        <v>28</v>
      </c>
      <c r="C105" s="27" t="s">
        <v>29</v>
      </c>
      <c r="D105" s="26" t="s">
        <v>83</v>
      </c>
      <c r="E105" s="26" t="s">
        <v>297</v>
      </c>
      <c r="F105" s="26" t="s">
        <v>298</v>
      </c>
      <c r="G105" s="26" t="s">
        <v>299</v>
      </c>
      <c r="H105" s="26" t="s">
        <v>301</v>
      </c>
      <c r="I105" s="26" t="s">
        <v>35</v>
      </c>
      <c r="J105" s="26" t="s">
        <v>88</v>
      </c>
      <c r="K105" s="28">
        <v>1</v>
      </c>
      <c r="L105" s="28">
        <v>714285.7</v>
      </c>
      <c r="M105" s="28">
        <f t="shared" si="3"/>
        <v>714285.7</v>
      </c>
      <c r="N105" s="26" t="s">
        <v>37</v>
      </c>
      <c r="O105" s="29" t="s">
        <v>61</v>
      </c>
      <c r="P105" s="26" t="s">
        <v>39</v>
      </c>
      <c r="Q105" s="26"/>
    </row>
    <row r="106" spans="1:17" s="3" customFormat="1" ht="88.5" customHeight="1" x14ac:dyDescent="0.25">
      <c r="A106" s="26">
        <v>91</v>
      </c>
      <c r="B106" s="26" t="s">
        <v>28</v>
      </c>
      <c r="C106" s="27" t="s">
        <v>29</v>
      </c>
      <c r="D106" s="26" t="s">
        <v>83</v>
      </c>
      <c r="E106" s="26" t="s">
        <v>297</v>
      </c>
      <c r="F106" s="26" t="s">
        <v>298</v>
      </c>
      <c r="G106" s="26" t="s">
        <v>299</v>
      </c>
      <c r="H106" s="26" t="s">
        <v>302</v>
      </c>
      <c r="I106" s="26" t="s">
        <v>35</v>
      </c>
      <c r="J106" s="26" t="s">
        <v>88</v>
      </c>
      <c r="K106" s="28">
        <v>68</v>
      </c>
      <c r="L106" s="28">
        <v>53461</v>
      </c>
      <c r="M106" s="28">
        <f t="shared" si="3"/>
        <v>3635348</v>
      </c>
      <c r="N106" s="26" t="s">
        <v>37</v>
      </c>
      <c r="O106" s="29" t="s">
        <v>61</v>
      </c>
      <c r="P106" s="26" t="s">
        <v>39</v>
      </c>
      <c r="Q106" s="26"/>
    </row>
    <row r="107" spans="1:17" s="3" customFormat="1" ht="88.5" customHeight="1" x14ac:dyDescent="0.25">
      <c r="A107" s="26">
        <v>92</v>
      </c>
      <c r="B107" s="26" t="s">
        <v>28</v>
      </c>
      <c r="C107" s="27" t="s">
        <v>29</v>
      </c>
      <c r="D107" s="26" t="s">
        <v>83</v>
      </c>
      <c r="E107" s="26" t="s">
        <v>297</v>
      </c>
      <c r="F107" s="26" t="s">
        <v>298</v>
      </c>
      <c r="G107" s="26" t="s">
        <v>299</v>
      </c>
      <c r="H107" s="26" t="s">
        <v>303</v>
      </c>
      <c r="I107" s="26" t="s">
        <v>35</v>
      </c>
      <c r="J107" s="26" t="s">
        <v>88</v>
      </c>
      <c r="K107" s="28">
        <v>67</v>
      </c>
      <c r="L107" s="28">
        <v>159821</v>
      </c>
      <c r="M107" s="28">
        <f t="shared" si="3"/>
        <v>10708007</v>
      </c>
      <c r="N107" s="26" t="s">
        <v>37</v>
      </c>
      <c r="O107" s="29" t="s">
        <v>61</v>
      </c>
      <c r="P107" s="26" t="s">
        <v>39</v>
      </c>
      <c r="Q107" s="26"/>
    </row>
    <row r="108" spans="1:17" s="3" customFormat="1" ht="88.5" customHeight="1" x14ac:dyDescent="0.25">
      <c r="A108" s="26">
        <v>93</v>
      </c>
      <c r="B108" s="26" t="s">
        <v>28</v>
      </c>
      <c r="C108" s="27" t="s">
        <v>29</v>
      </c>
      <c r="D108" s="26" t="s">
        <v>83</v>
      </c>
      <c r="E108" s="26" t="s">
        <v>297</v>
      </c>
      <c r="F108" s="26" t="s">
        <v>298</v>
      </c>
      <c r="G108" s="26" t="s">
        <v>299</v>
      </c>
      <c r="H108" s="26" t="s">
        <v>304</v>
      </c>
      <c r="I108" s="26" t="s">
        <v>35</v>
      </c>
      <c r="J108" s="26" t="s">
        <v>88</v>
      </c>
      <c r="K108" s="28">
        <v>65</v>
      </c>
      <c r="L108" s="28">
        <v>107021</v>
      </c>
      <c r="M108" s="28">
        <f t="shared" si="3"/>
        <v>6956365</v>
      </c>
      <c r="N108" s="26" t="s">
        <v>37</v>
      </c>
      <c r="O108" s="29" t="s">
        <v>61</v>
      </c>
      <c r="P108" s="26" t="s">
        <v>39</v>
      </c>
      <c r="Q108" s="26"/>
    </row>
    <row r="109" spans="1:17" s="10" customFormat="1" ht="88.5" customHeight="1" x14ac:dyDescent="0.25">
      <c r="A109" s="22">
        <v>94</v>
      </c>
      <c r="B109" s="22" t="s">
        <v>28</v>
      </c>
      <c r="C109" s="23" t="s">
        <v>29</v>
      </c>
      <c r="D109" s="22" t="s">
        <v>83</v>
      </c>
      <c r="E109" s="22" t="s">
        <v>297</v>
      </c>
      <c r="F109" s="22" t="s">
        <v>298</v>
      </c>
      <c r="G109" s="22" t="s">
        <v>299</v>
      </c>
      <c r="H109" s="22" t="s">
        <v>305</v>
      </c>
      <c r="I109" s="22" t="s">
        <v>35</v>
      </c>
      <c r="J109" s="22" t="s">
        <v>88</v>
      </c>
      <c r="K109" s="24">
        <v>1</v>
      </c>
      <c r="L109" s="24">
        <v>135600</v>
      </c>
      <c r="M109" s="24">
        <f t="shared" si="3"/>
        <v>135600</v>
      </c>
      <c r="N109" s="22" t="s">
        <v>71</v>
      </c>
      <c r="O109" s="25" t="s">
        <v>61</v>
      </c>
      <c r="P109" s="22" t="s">
        <v>39</v>
      </c>
      <c r="Q109" s="22"/>
    </row>
    <row r="110" spans="1:17" s="3" customFormat="1" ht="88.5" customHeight="1" x14ac:dyDescent="0.25">
      <c r="A110" s="26">
        <v>95</v>
      </c>
      <c r="B110" s="26" t="s">
        <v>28</v>
      </c>
      <c r="C110" s="27" t="s">
        <v>29</v>
      </c>
      <c r="D110" s="26" t="s">
        <v>83</v>
      </c>
      <c r="E110" s="26" t="s">
        <v>297</v>
      </c>
      <c r="F110" s="26" t="s">
        <v>298</v>
      </c>
      <c r="G110" s="26" t="s">
        <v>299</v>
      </c>
      <c r="H110" s="26" t="s">
        <v>306</v>
      </c>
      <c r="I110" s="26" t="s">
        <v>35</v>
      </c>
      <c r="J110" s="26" t="s">
        <v>88</v>
      </c>
      <c r="K110" s="28">
        <v>68</v>
      </c>
      <c r="L110" s="28">
        <v>17056.2</v>
      </c>
      <c r="M110" s="28">
        <f t="shared" si="3"/>
        <v>1159821.6000000001</v>
      </c>
      <c r="N110" s="26" t="s">
        <v>37</v>
      </c>
      <c r="O110" s="29" t="s">
        <v>61</v>
      </c>
      <c r="P110" s="26" t="s">
        <v>39</v>
      </c>
      <c r="Q110" s="26"/>
    </row>
    <row r="111" spans="1:17" s="3" customFormat="1" ht="88.5" customHeight="1" x14ac:dyDescent="0.25">
      <c r="A111" s="26">
        <v>96</v>
      </c>
      <c r="B111" s="26" t="s">
        <v>28</v>
      </c>
      <c r="C111" s="27" t="s">
        <v>29</v>
      </c>
      <c r="D111" s="26" t="s">
        <v>83</v>
      </c>
      <c r="E111" s="26" t="s">
        <v>297</v>
      </c>
      <c r="F111" s="26" t="s">
        <v>298</v>
      </c>
      <c r="G111" s="26" t="s">
        <v>299</v>
      </c>
      <c r="H111" s="26" t="s">
        <v>307</v>
      </c>
      <c r="I111" s="26" t="s">
        <v>35</v>
      </c>
      <c r="J111" s="26" t="s">
        <v>88</v>
      </c>
      <c r="K111" s="28">
        <v>10</v>
      </c>
      <c r="L111" s="28"/>
      <c r="M111" s="39">
        <f t="shared" si="3"/>
        <v>0</v>
      </c>
      <c r="N111" s="26" t="s">
        <v>60</v>
      </c>
      <c r="O111" s="29" t="s">
        <v>61</v>
      </c>
      <c r="P111" s="26" t="s">
        <v>39</v>
      </c>
      <c r="Q111" s="26" t="s">
        <v>99</v>
      </c>
    </row>
    <row r="112" spans="1:17" s="3" customFormat="1" ht="88.5" customHeight="1" x14ac:dyDescent="0.25">
      <c r="A112" s="26">
        <v>97</v>
      </c>
      <c r="B112" s="26" t="s">
        <v>28</v>
      </c>
      <c r="C112" s="27" t="s">
        <v>29</v>
      </c>
      <c r="D112" s="26" t="s">
        <v>83</v>
      </c>
      <c r="E112" s="26" t="s">
        <v>297</v>
      </c>
      <c r="F112" s="26" t="s">
        <v>298</v>
      </c>
      <c r="G112" s="26" t="s">
        <v>299</v>
      </c>
      <c r="H112" s="26" t="s">
        <v>308</v>
      </c>
      <c r="I112" s="26" t="s">
        <v>35</v>
      </c>
      <c r="J112" s="26" t="s">
        <v>88</v>
      </c>
      <c r="K112" s="28">
        <v>10</v>
      </c>
      <c r="L112" s="28"/>
      <c r="M112" s="39">
        <f t="shared" si="3"/>
        <v>0</v>
      </c>
      <c r="N112" s="26" t="s">
        <v>60</v>
      </c>
      <c r="O112" s="29" t="s">
        <v>61</v>
      </c>
      <c r="P112" s="26" t="s">
        <v>39</v>
      </c>
      <c r="Q112" s="26" t="s">
        <v>99</v>
      </c>
    </row>
    <row r="113" spans="1:17" s="3" customFormat="1" ht="81" customHeight="1" x14ac:dyDescent="0.25">
      <c r="A113" s="26">
        <v>98</v>
      </c>
      <c r="B113" s="26" t="s">
        <v>28</v>
      </c>
      <c r="C113" s="27" t="s">
        <v>29</v>
      </c>
      <c r="D113" s="26" t="s">
        <v>83</v>
      </c>
      <c r="E113" s="26" t="s">
        <v>297</v>
      </c>
      <c r="F113" s="26" t="s">
        <v>298</v>
      </c>
      <c r="G113" s="26" t="s">
        <v>299</v>
      </c>
      <c r="H113" s="26" t="s">
        <v>309</v>
      </c>
      <c r="I113" s="26" t="s">
        <v>35</v>
      </c>
      <c r="J113" s="26" t="s">
        <v>88</v>
      </c>
      <c r="K113" s="28">
        <v>1</v>
      </c>
      <c r="L113" s="28">
        <v>85200</v>
      </c>
      <c r="M113" s="28">
        <f t="shared" si="3"/>
        <v>85200</v>
      </c>
      <c r="N113" s="26" t="s">
        <v>71</v>
      </c>
      <c r="O113" s="29" t="s">
        <v>61</v>
      </c>
      <c r="P113" s="26" t="s">
        <v>39</v>
      </c>
      <c r="Q113" s="26" t="s">
        <v>310</v>
      </c>
    </row>
    <row r="114" spans="1:17" s="3" customFormat="1" ht="81" customHeight="1" x14ac:dyDescent="0.25">
      <c r="A114" s="26">
        <v>99</v>
      </c>
      <c r="B114" s="26" t="s">
        <v>28</v>
      </c>
      <c r="C114" s="27" t="s">
        <v>29</v>
      </c>
      <c r="D114" s="26" t="s">
        <v>83</v>
      </c>
      <c r="E114" s="26" t="s">
        <v>297</v>
      </c>
      <c r="F114" s="26" t="s">
        <v>298</v>
      </c>
      <c r="G114" s="26" t="s">
        <v>299</v>
      </c>
      <c r="H114" s="26" t="s">
        <v>311</v>
      </c>
      <c r="I114" s="26" t="s">
        <v>35</v>
      </c>
      <c r="J114" s="26" t="s">
        <v>88</v>
      </c>
      <c r="K114" s="28">
        <v>1</v>
      </c>
      <c r="L114" s="28">
        <v>432000</v>
      </c>
      <c r="M114" s="28">
        <f t="shared" si="3"/>
        <v>432000</v>
      </c>
      <c r="N114" s="26" t="s">
        <v>71</v>
      </c>
      <c r="O114" s="29" t="s">
        <v>61</v>
      </c>
      <c r="P114" s="26" t="s">
        <v>39</v>
      </c>
      <c r="Q114" s="26" t="s">
        <v>310</v>
      </c>
    </row>
    <row r="115" spans="1:17" s="3" customFormat="1" ht="81" customHeight="1" x14ac:dyDescent="0.25">
      <c r="A115" s="26">
        <v>100</v>
      </c>
      <c r="B115" s="26" t="s">
        <v>28</v>
      </c>
      <c r="C115" s="27" t="s">
        <v>29</v>
      </c>
      <c r="D115" s="26" t="s">
        <v>30</v>
      </c>
      <c r="E115" s="26" t="s">
        <v>68</v>
      </c>
      <c r="F115" s="26" t="s">
        <v>69</v>
      </c>
      <c r="G115" s="26" t="s">
        <v>69</v>
      </c>
      <c r="H115" s="26" t="s">
        <v>312</v>
      </c>
      <c r="I115" s="26" t="s">
        <v>35</v>
      </c>
      <c r="J115" s="26" t="s">
        <v>36</v>
      </c>
      <c r="K115" s="28">
        <v>1</v>
      </c>
      <c r="L115" s="28">
        <v>58000</v>
      </c>
      <c r="M115" s="28">
        <f t="shared" si="3"/>
        <v>58000</v>
      </c>
      <c r="N115" s="26" t="s">
        <v>71</v>
      </c>
      <c r="O115" s="29" t="s">
        <v>61</v>
      </c>
      <c r="P115" s="26" t="s">
        <v>39</v>
      </c>
      <c r="Q115" s="26" t="s">
        <v>62</v>
      </c>
    </row>
    <row r="116" spans="1:17" s="3" customFormat="1" ht="81" customHeight="1" x14ac:dyDescent="0.25">
      <c r="A116" s="26">
        <v>101</v>
      </c>
      <c r="B116" s="40" t="s">
        <v>28</v>
      </c>
      <c r="C116" s="41" t="s">
        <v>29</v>
      </c>
      <c r="D116" s="40" t="s">
        <v>83</v>
      </c>
      <c r="E116" s="40" t="s">
        <v>313</v>
      </c>
      <c r="F116" s="40" t="s">
        <v>314</v>
      </c>
      <c r="G116" s="40" t="s">
        <v>315</v>
      </c>
      <c r="H116" s="40" t="s">
        <v>316</v>
      </c>
      <c r="I116" s="40" t="s">
        <v>35</v>
      </c>
      <c r="J116" s="40" t="s">
        <v>88</v>
      </c>
      <c r="K116" s="42">
        <v>5</v>
      </c>
      <c r="L116" s="42">
        <v>28172.322</v>
      </c>
      <c r="M116" s="42">
        <f t="shared" si="3"/>
        <v>140861.60999999999</v>
      </c>
      <c r="N116" s="26" t="s">
        <v>37</v>
      </c>
      <c r="O116" s="43" t="s">
        <v>61</v>
      </c>
      <c r="P116" s="26" t="s">
        <v>39</v>
      </c>
      <c r="Q116" s="40"/>
    </row>
    <row r="117" spans="1:17" s="3" customFormat="1" ht="81" customHeight="1" x14ac:dyDescent="0.25">
      <c r="A117" s="26">
        <v>102</v>
      </c>
      <c r="B117" s="40" t="s">
        <v>28</v>
      </c>
      <c r="C117" s="41" t="s">
        <v>29</v>
      </c>
      <c r="D117" s="40" t="s">
        <v>83</v>
      </c>
      <c r="E117" s="40" t="s">
        <v>317</v>
      </c>
      <c r="F117" s="40" t="s">
        <v>318</v>
      </c>
      <c r="G117" s="40" t="s">
        <v>319</v>
      </c>
      <c r="H117" s="40" t="s">
        <v>320</v>
      </c>
      <c r="I117" s="40" t="s">
        <v>35</v>
      </c>
      <c r="J117" s="40" t="s">
        <v>88</v>
      </c>
      <c r="K117" s="42">
        <v>1</v>
      </c>
      <c r="L117" s="42">
        <v>45598.22</v>
      </c>
      <c r="M117" s="42">
        <f t="shared" si="3"/>
        <v>45598.22</v>
      </c>
      <c r="N117" s="26" t="s">
        <v>37</v>
      </c>
      <c r="O117" s="43" t="s">
        <v>61</v>
      </c>
      <c r="P117" s="26" t="s">
        <v>39</v>
      </c>
      <c r="Q117" s="40"/>
    </row>
    <row r="118" spans="1:17" s="3" customFormat="1" ht="81" customHeight="1" x14ac:dyDescent="0.25">
      <c r="A118" s="26">
        <v>103</v>
      </c>
      <c r="B118" s="40" t="s">
        <v>28</v>
      </c>
      <c r="C118" s="41" t="s">
        <v>29</v>
      </c>
      <c r="D118" s="40" t="s">
        <v>83</v>
      </c>
      <c r="E118" s="40" t="s">
        <v>321</v>
      </c>
      <c r="F118" s="40" t="s">
        <v>264</v>
      </c>
      <c r="G118" s="40" t="s">
        <v>322</v>
      </c>
      <c r="H118" s="40" t="s">
        <v>323</v>
      </c>
      <c r="I118" s="40" t="s">
        <v>35</v>
      </c>
      <c r="J118" s="40" t="s">
        <v>88</v>
      </c>
      <c r="K118" s="42">
        <v>100</v>
      </c>
      <c r="L118" s="42">
        <v>241.97</v>
      </c>
      <c r="M118" s="42">
        <f t="shared" si="3"/>
        <v>24197</v>
      </c>
      <c r="N118" s="26" t="s">
        <v>324</v>
      </c>
      <c r="O118" s="43" t="s">
        <v>61</v>
      </c>
      <c r="P118" s="26" t="s">
        <v>39</v>
      </c>
      <c r="Q118" s="40"/>
    </row>
    <row r="119" spans="1:17" s="3" customFormat="1" ht="81" customHeight="1" x14ac:dyDescent="0.25">
      <c r="A119" s="26">
        <v>104</v>
      </c>
      <c r="B119" s="40" t="s">
        <v>28</v>
      </c>
      <c r="C119" s="41" t="s">
        <v>29</v>
      </c>
      <c r="D119" s="40" t="s">
        <v>83</v>
      </c>
      <c r="E119" s="40" t="s">
        <v>325</v>
      </c>
      <c r="F119" s="40" t="s">
        <v>326</v>
      </c>
      <c r="G119" s="40" t="s">
        <v>327</v>
      </c>
      <c r="H119" s="40" t="s">
        <v>328</v>
      </c>
      <c r="I119" s="40" t="s">
        <v>35</v>
      </c>
      <c r="J119" s="40" t="s">
        <v>88</v>
      </c>
      <c r="K119" s="42">
        <v>1</v>
      </c>
      <c r="L119" s="42">
        <v>45267.86</v>
      </c>
      <c r="M119" s="42">
        <f t="shared" si="3"/>
        <v>45267.86</v>
      </c>
      <c r="N119" s="26" t="s">
        <v>37</v>
      </c>
      <c r="O119" s="43" t="s">
        <v>61</v>
      </c>
      <c r="P119" s="26" t="s">
        <v>39</v>
      </c>
      <c r="Q119" s="40" t="s">
        <v>62</v>
      </c>
    </row>
    <row r="120" spans="1:17" s="3" customFormat="1" ht="94.5" customHeight="1" x14ac:dyDescent="0.25">
      <c r="A120" s="26">
        <v>105</v>
      </c>
      <c r="B120" s="40" t="s">
        <v>28</v>
      </c>
      <c r="C120" s="41" t="s">
        <v>29</v>
      </c>
      <c r="D120" s="40" t="s">
        <v>83</v>
      </c>
      <c r="E120" s="40" t="s">
        <v>329</v>
      </c>
      <c r="F120" s="40" t="s">
        <v>330</v>
      </c>
      <c r="G120" s="40" t="s">
        <v>331</v>
      </c>
      <c r="H120" s="40" t="s">
        <v>332</v>
      </c>
      <c r="I120" s="40" t="s">
        <v>35</v>
      </c>
      <c r="J120" s="40" t="s">
        <v>88</v>
      </c>
      <c r="K120" s="42">
        <v>1</v>
      </c>
      <c r="L120" s="42">
        <v>34473.22</v>
      </c>
      <c r="M120" s="42">
        <f t="shared" si="3"/>
        <v>34473.22</v>
      </c>
      <c r="N120" s="26" t="s">
        <v>60</v>
      </c>
      <c r="O120" s="43" t="s">
        <v>61</v>
      </c>
      <c r="P120" s="26" t="s">
        <v>39</v>
      </c>
      <c r="Q120" s="40" t="s">
        <v>62</v>
      </c>
    </row>
    <row r="121" spans="1:17" s="3" customFormat="1" ht="94.5" customHeight="1" x14ac:dyDescent="0.25">
      <c r="A121" s="26">
        <v>106</v>
      </c>
      <c r="B121" s="40" t="s">
        <v>28</v>
      </c>
      <c r="C121" s="41" t="s">
        <v>29</v>
      </c>
      <c r="D121" s="40" t="s">
        <v>83</v>
      </c>
      <c r="E121" s="40" t="s">
        <v>333</v>
      </c>
      <c r="F121" s="40" t="s">
        <v>334</v>
      </c>
      <c r="G121" s="40" t="s">
        <v>335</v>
      </c>
      <c r="H121" s="40" t="s">
        <v>336</v>
      </c>
      <c r="I121" s="40" t="s">
        <v>35</v>
      </c>
      <c r="J121" s="40" t="s">
        <v>88</v>
      </c>
      <c r="K121" s="42">
        <v>1</v>
      </c>
      <c r="L121" s="42">
        <v>32053.58</v>
      </c>
      <c r="M121" s="42">
        <f t="shared" si="3"/>
        <v>32053.58</v>
      </c>
      <c r="N121" s="26" t="s">
        <v>60</v>
      </c>
      <c r="O121" s="43" t="s">
        <v>61</v>
      </c>
      <c r="P121" s="26" t="s">
        <v>39</v>
      </c>
      <c r="Q121" s="40" t="s">
        <v>62</v>
      </c>
    </row>
    <row r="122" spans="1:17" s="3" customFormat="1" ht="81" customHeight="1" x14ac:dyDescent="0.25">
      <c r="A122" s="26">
        <v>107</v>
      </c>
      <c r="B122" s="40" t="s">
        <v>28</v>
      </c>
      <c r="C122" s="41" t="s">
        <v>29</v>
      </c>
      <c r="D122" s="40" t="s">
        <v>83</v>
      </c>
      <c r="E122" s="40" t="s">
        <v>337</v>
      </c>
      <c r="F122" s="40" t="s">
        <v>338</v>
      </c>
      <c r="G122" s="40" t="s">
        <v>339</v>
      </c>
      <c r="H122" s="40" t="s">
        <v>340</v>
      </c>
      <c r="I122" s="40" t="s">
        <v>35</v>
      </c>
      <c r="J122" s="40" t="s">
        <v>88</v>
      </c>
      <c r="K122" s="42">
        <v>8</v>
      </c>
      <c r="L122" s="42">
        <v>16696.43</v>
      </c>
      <c r="M122" s="42">
        <f t="shared" si="3"/>
        <v>133571.44</v>
      </c>
      <c r="N122" s="26" t="s">
        <v>37</v>
      </c>
      <c r="O122" s="43" t="s">
        <v>61</v>
      </c>
      <c r="P122" s="26" t="s">
        <v>39</v>
      </c>
      <c r="Q122" s="40"/>
    </row>
    <row r="123" spans="1:17" s="3" customFormat="1" ht="81" customHeight="1" x14ac:dyDescent="0.25">
      <c r="A123" s="26">
        <v>108</v>
      </c>
      <c r="B123" s="40" t="s">
        <v>28</v>
      </c>
      <c r="C123" s="41" t="s">
        <v>29</v>
      </c>
      <c r="D123" s="40" t="s">
        <v>83</v>
      </c>
      <c r="E123" s="40" t="s">
        <v>341</v>
      </c>
      <c r="F123" s="40" t="s">
        <v>338</v>
      </c>
      <c r="G123" s="40" t="s">
        <v>342</v>
      </c>
      <c r="H123" s="40" t="s">
        <v>343</v>
      </c>
      <c r="I123" s="40" t="s">
        <v>35</v>
      </c>
      <c r="J123" s="40" t="s">
        <v>88</v>
      </c>
      <c r="K123" s="42">
        <v>1</v>
      </c>
      <c r="L123" s="42">
        <v>134196.43</v>
      </c>
      <c r="M123" s="42">
        <f t="shared" si="3"/>
        <v>134196.43</v>
      </c>
      <c r="N123" s="26" t="s">
        <v>37</v>
      </c>
      <c r="O123" s="43" t="s">
        <v>61</v>
      </c>
      <c r="P123" s="26" t="s">
        <v>39</v>
      </c>
      <c r="Q123" s="40"/>
    </row>
    <row r="124" spans="1:17" s="3" customFormat="1" ht="94.5" customHeight="1" x14ac:dyDescent="0.25">
      <c r="A124" s="26">
        <v>109</v>
      </c>
      <c r="B124" s="44" t="s">
        <v>28</v>
      </c>
      <c r="C124" s="45" t="s">
        <v>29</v>
      </c>
      <c r="D124" s="46" t="s">
        <v>83</v>
      </c>
      <c r="E124" s="47" t="s">
        <v>344</v>
      </c>
      <c r="F124" s="47" t="s">
        <v>345</v>
      </c>
      <c r="G124" s="47" t="s">
        <v>346</v>
      </c>
      <c r="H124" s="47" t="s">
        <v>347</v>
      </c>
      <c r="I124" s="46" t="s">
        <v>35</v>
      </c>
      <c r="J124" s="46" t="s">
        <v>88</v>
      </c>
      <c r="K124" s="48">
        <v>2</v>
      </c>
      <c r="L124" s="48">
        <v>419900</v>
      </c>
      <c r="M124" s="48">
        <f t="shared" si="3"/>
        <v>839800</v>
      </c>
      <c r="N124" s="46" t="s">
        <v>37</v>
      </c>
      <c r="O124" s="49" t="s">
        <v>348</v>
      </c>
      <c r="P124" s="26" t="s">
        <v>39</v>
      </c>
      <c r="Q124" s="26"/>
    </row>
    <row r="125" spans="1:17" s="3" customFormat="1" ht="94.5" customHeight="1" x14ac:dyDescent="0.25">
      <c r="A125" s="26">
        <v>110</v>
      </c>
      <c r="B125" s="50" t="s">
        <v>28</v>
      </c>
      <c r="C125" s="27" t="s">
        <v>349</v>
      </c>
      <c r="D125" s="26" t="s">
        <v>88</v>
      </c>
      <c r="E125" s="26" t="s">
        <v>350</v>
      </c>
      <c r="F125" s="26" t="s">
        <v>264</v>
      </c>
      <c r="G125" s="26" t="s">
        <v>227</v>
      </c>
      <c r="H125" s="26" t="s">
        <v>351</v>
      </c>
      <c r="I125" s="26" t="s">
        <v>35</v>
      </c>
      <c r="J125" s="26" t="s">
        <v>88</v>
      </c>
      <c r="K125" s="28">
        <v>15</v>
      </c>
      <c r="L125" s="28">
        <v>616.05999999999995</v>
      </c>
      <c r="M125" s="28">
        <v>9241.07</v>
      </c>
      <c r="N125" s="29" t="s">
        <v>37</v>
      </c>
      <c r="O125" s="29" t="s">
        <v>348</v>
      </c>
      <c r="P125" s="26" t="s">
        <v>39</v>
      </c>
      <c r="Q125" s="26"/>
    </row>
    <row r="126" spans="1:17" s="3" customFormat="1" ht="94.5" customHeight="1" x14ac:dyDescent="0.25">
      <c r="A126" s="26">
        <v>111</v>
      </c>
      <c r="B126" s="50" t="s">
        <v>28</v>
      </c>
      <c r="C126" s="27" t="s">
        <v>349</v>
      </c>
      <c r="D126" s="26" t="s">
        <v>88</v>
      </c>
      <c r="E126" s="26" t="s">
        <v>350</v>
      </c>
      <c r="F126" s="26" t="s">
        <v>264</v>
      </c>
      <c r="G126" s="26" t="s">
        <v>227</v>
      </c>
      <c r="H126" s="26" t="s">
        <v>352</v>
      </c>
      <c r="I126" s="26" t="s">
        <v>35</v>
      </c>
      <c r="J126" s="26" t="s">
        <v>88</v>
      </c>
      <c r="K126" s="28">
        <v>500</v>
      </c>
      <c r="L126" s="28">
        <v>160.714</v>
      </c>
      <c r="M126" s="51">
        <v>80357.14</v>
      </c>
      <c r="N126" s="29" t="s">
        <v>37</v>
      </c>
      <c r="O126" s="29" t="s">
        <v>348</v>
      </c>
      <c r="P126" s="26" t="s">
        <v>39</v>
      </c>
      <c r="Q126" s="26"/>
    </row>
    <row r="127" spans="1:17" s="3" customFormat="1" ht="94.5" customHeight="1" x14ac:dyDescent="0.25">
      <c r="A127" s="26">
        <v>112</v>
      </c>
      <c r="B127" s="50" t="s">
        <v>28</v>
      </c>
      <c r="C127" s="27" t="s">
        <v>349</v>
      </c>
      <c r="D127" s="26" t="s">
        <v>30</v>
      </c>
      <c r="E127" s="26" t="s">
        <v>353</v>
      </c>
      <c r="F127" s="26" t="s">
        <v>354</v>
      </c>
      <c r="G127" s="26" t="s">
        <v>354</v>
      </c>
      <c r="H127" s="26" t="s">
        <v>355</v>
      </c>
      <c r="I127" s="26" t="s">
        <v>35</v>
      </c>
      <c r="J127" s="26" t="s">
        <v>30</v>
      </c>
      <c r="K127" s="28">
        <v>1</v>
      </c>
      <c r="L127" s="28">
        <v>89285.71</v>
      </c>
      <c r="M127" s="28">
        <v>89285.71</v>
      </c>
      <c r="N127" s="29" t="s">
        <v>37</v>
      </c>
      <c r="O127" s="29" t="s">
        <v>348</v>
      </c>
      <c r="P127" s="26" t="s">
        <v>39</v>
      </c>
      <c r="Q127" s="26"/>
    </row>
    <row r="128" spans="1:17" s="3" customFormat="1" ht="111" customHeight="1" x14ac:dyDescent="0.25">
      <c r="A128" s="26">
        <v>113</v>
      </c>
      <c r="B128" s="50" t="s">
        <v>28</v>
      </c>
      <c r="C128" s="27" t="s">
        <v>349</v>
      </c>
      <c r="D128" s="26" t="s">
        <v>88</v>
      </c>
      <c r="E128" s="26" t="s">
        <v>353</v>
      </c>
      <c r="F128" s="26" t="s">
        <v>354</v>
      </c>
      <c r="G128" s="26" t="s">
        <v>354</v>
      </c>
      <c r="H128" s="26" t="s">
        <v>356</v>
      </c>
      <c r="I128" s="26" t="s">
        <v>35</v>
      </c>
      <c r="J128" s="26" t="s">
        <v>88</v>
      </c>
      <c r="K128" s="28">
        <v>2</v>
      </c>
      <c r="L128" s="28">
        <v>5500</v>
      </c>
      <c r="M128" s="28">
        <f>K128*L128</f>
        <v>11000</v>
      </c>
      <c r="N128" s="29" t="s">
        <v>324</v>
      </c>
      <c r="O128" s="29" t="s">
        <v>348</v>
      </c>
      <c r="P128" s="26" t="s">
        <v>39</v>
      </c>
      <c r="Q128" s="26"/>
    </row>
    <row r="129" spans="1:17" s="3" customFormat="1" ht="94.5" customHeight="1" x14ac:dyDescent="0.25">
      <c r="A129" s="26">
        <v>114</v>
      </c>
      <c r="B129" s="50" t="s">
        <v>28</v>
      </c>
      <c r="C129" s="27" t="s">
        <v>29</v>
      </c>
      <c r="D129" s="26" t="s">
        <v>83</v>
      </c>
      <c r="E129" s="40" t="s">
        <v>357</v>
      </c>
      <c r="F129" s="40" t="s">
        <v>358</v>
      </c>
      <c r="G129" s="40" t="s">
        <v>359</v>
      </c>
      <c r="H129" s="40" t="s">
        <v>360</v>
      </c>
      <c r="I129" s="26" t="s">
        <v>35</v>
      </c>
      <c r="J129" s="26" t="s">
        <v>88</v>
      </c>
      <c r="K129" s="42">
        <v>1</v>
      </c>
      <c r="L129" s="42">
        <v>8571428.5700000003</v>
      </c>
      <c r="M129" s="42">
        <f>K129*L129</f>
        <v>8571428.5700000003</v>
      </c>
      <c r="N129" s="26" t="s">
        <v>37</v>
      </c>
      <c r="O129" s="29" t="s">
        <v>361</v>
      </c>
      <c r="P129" s="26" t="s">
        <v>39</v>
      </c>
      <c r="Q129" s="26"/>
    </row>
    <row r="130" spans="1:17" s="3" customFormat="1" ht="94.5" customHeight="1" x14ac:dyDescent="0.25">
      <c r="A130" s="26">
        <v>115</v>
      </c>
      <c r="B130" s="50" t="s">
        <v>28</v>
      </c>
      <c r="C130" s="27" t="s">
        <v>29</v>
      </c>
      <c r="D130" s="26" t="s">
        <v>83</v>
      </c>
      <c r="E130" s="40" t="s">
        <v>362</v>
      </c>
      <c r="F130" s="40" t="s">
        <v>363</v>
      </c>
      <c r="G130" s="40" t="s">
        <v>364</v>
      </c>
      <c r="H130" s="40" t="s">
        <v>364</v>
      </c>
      <c r="I130" s="26" t="s">
        <v>35</v>
      </c>
      <c r="J130" s="26" t="s">
        <v>88</v>
      </c>
      <c r="K130" s="42">
        <v>50</v>
      </c>
      <c r="L130" s="42">
        <v>13392.86</v>
      </c>
      <c r="M130" s="42">
        <f>K130*L130</f>
        <v>669643</v>
      </c>
      <c r="N130" s="26" t="s">
        <v>37</v>
      </c>
      <c r="O130" s="29" t="s">
        <v>348</v>
      </c>
      <c r="P130" s="26" t="s">
        <v>39</v>
      </c>
      <c r="Q130" s="26"/>
    </row>
    <row r="131" spans="1:17" s="3" customFormat="1" ht="94.5" customHeight="1" x14ac:dyDescent="0.25">
      <c r="A131" s="26">
        <v>116</v>
      </c>
      <c r="B131" s="50" t="s">
        <v>28</v>
      </c>
      <c r="C131" s="27" t="s">
        <v>349</v>
      </c>
      <c r="D131" s="26" t="s">
        <v>88</v>
      </c>
      <c r="E131" s="26" t="s">
        <v>353</v>
      </c>
      <c r="F131" s="26" t="s">
        <v>354</v>
      </c>
      <c r="G131" s="26" t="s">
        <v>354</v>
      </c>
      <c r="H131" s="26" t="s">
        <v>365</v>
      </c>
      <c r="I131" s="26" t="s">
        <v>35</v>
      </c>
      <c r="J131" s="26" t="s">
        <v>88</v>
      </c>
      <c r="K131" s="28">
        <v>3</v>
      </c>
      <c r="L131" s="28">
        <v>3000</v>
      </c>
      <c r="M131" s="28">
        <f>K131*L131</f>
        <v>9000</v>
      </c>
      <c r="N131" s="29" t="s">
        <v>324</v>
      </c>
      <c r="O131" s="29" t="s">
        <v>348</v>
      </c>
      <c r="P131" s="26" t="s">
        <v>39</v>
      </c>
      <c r="Q131" s="26"/>
    </row>
    <row r="132" spans="1:17" s="3" customFormat="1" ht="94.5" customHeight="1" x14ac:dyDescent="0.25">
      <c r="A132" s="26">
        <v>117</v>
      </c>
      <c r="B132" s="50" t="s">
        <v>28</v>
      </c>
      <c r="C132" s="27" t="s">
        <v>349</v>
      </c>
      <c r="D132" s="26" t="s">
        <v>30</v>
      </c>
      <c r="E132" s="26" t="s">
        <v>68</v>
      </c>
      <c r="F132" s="26" t="s">
        <v>69</v>
      </c>
      <c r="G132" s="26" t="s">
        <v>69</v>
      </c>
      <c r="H132" s="26" t="s">
        <v>366</v>
      </c>
      <c r="I132" s="26" t="s">
        <v>35</v>
      </c>
      <c r="J132" s="26" t="s">
        <v>30</v>
      </c>
      <c r="K132" s="28">
        <v>1</v>
      </c>
      <c r="L132" s="28">
        <v>1366200</v>
      </c>
      <c r="M132" s="28">
        <f>L132</f>
        <v>1366200</v>
      </c>
      <c r="N132" s="26" t="s">
        <v>367</v>
      </c>
      <c r="O132" s="29" t="s">
        <v>348</v>
      </c>
      <c r="P132" s="26" t="s">
        <v>39</v>
      </c>
      <c r="Q132" s="26"/>
    </row>
    <row r="133" spans="1:17" s="3" customFormat="1" ht="94.5" customHeight="1" x14ac:dyDescent="0.25">
      <c r="A133" s="26">
        <v>118</v>
      </c>
      <c r="B133" s="50" t="s">
        <v>28</v>
      </c>
      <c r="C133" s="27" t="s">
        <v>349</v>
      </c>
      <c r="D133" s="26" t="s">
        <v>30</v>
      </c>
      <c r="E133" s="26" t="s">
        <v>68</v>
      </c>
      <c r="F133" s="26" t="s">
        <v>69</v>
      </c>
      <c r="G133" s="26" t="s">
        <v>69</v>
      </c>
      <c r="H133" s="26" t="s">
        <v>368</v>
      </c>
      <c r="I133" s="26" t="s">
        <v>35</v>
      </c>
      <c r="J133" s="26" t="s">
        <v>30</v>
      </c>
      <c r="K133" s="28">
        <v>1</v>
      </c>
      <c r="L133" s="28">
        <v>177000</v>
      </c>
      <c r="M133" s="28">
        <f>L133</f>
        <v>177000</v>
      </c>
      <c r="N133" s="26" t="s">
        <v>324</v>
      </c>
      <c r="O133" s="29" t="s">
        <v>348</v>
      </c>
      <c r="P133" s="26" t="s">
        <v>39</v>
      </c>
      <c r="Q133" s="26"/>
    </row>
    <row r="134" spans="1:17" s="3" customFormat="1" ht="81" customHeight="1" x14ac:dyDescent="0.25">
      <c r="A134" s="26">
        <v>119</v>
      </c>
      <c r="B134" s="50" t="s">
        <v>28</v>
      </c>
      <c r="C134" s="27" t="s">
        <v>349</v>
      </c>
      <c r="D134" s="26" t="s">
        <v>30</v>
      </c>
      <c r="E134" s="26" t="s">
        <v>68</v>
      </c>
      <c r="F134" s="26" t="s">
        <v>69</v>
      </c>
      <c r="G134" s="26" t="s">
        <v>69</v>
      </c>
      <c r="H134" s="40" t="s">
        <v>369</v>
      </c>
      <c r="I134" s="26" t="s">
        <v>35</v>
      </c>
      <c r="J134" s="26" t="s">
        <v>36</v>
      </c>
      <c r="K134" s="28">
        <v>1</v>
      </c>
      <c r="L134" s="28">
        <v>354533.03</v>
      </c>
      <c r="M134" s="28">
        <v>354533.03</v>
      </c>
      <c r="N134" s="26" t="s">
        <v>37</v>
      </c>
      <c r="O134" s="29" t="s">
        <v>348</v>
      </c>
      <c r="P134" s="26" t="s">
        <v>39</v>
      </c>
      <c r="Q134" s="26"/>
    </row>
    <row r="135" spans="1:17" s="3" customFormat="1" ht="81" customHeight="1" x14ac:dyDescent="0.25">
      <c r="A135" s="26">
        <v>120</v>
      </c>
      <c r="B135" s="50" t="s">
        <v>28</v>
      </c>
      <c r="C135" s="27" t="s">
        <v>349</v>
      </c>
      <c r="D135" s="26" t="s">
        <v>88</v>
      </c>
      <c r="E135" s="26" t="s">
        <v>119</v>
      </c>
      <c r="F135" s="26" t="s">
        <v>120</v>
      </c>
      <c r="G135" s="26" t="s">
        <v>121</v>
      </c>
      <c r="H135" s="26" t="s">
        <v>370</v>
      </c>
      <c r="I135" s="26" t="s">
        <v>35</v>
      </c>
      <c r="J135" s="26" t="s">
        <v>88</v>
      </c>
      <c r="K135" s="28">
        <v>3</v>
      </c>
      <c r="L135" s="28">
        <v>59732.14</v>
      </c>
      <c r="M135" s="28">
        <f>K135*L135</f>
        <v>179196.41999999998</v>
      </c>
      <c r="N135" s="26" t="s">
        <v>37</v>
      </c>
      <c r="O135" s="29" t="s">
        <v>348</v>
      </c>
      <c r="P135" s="26" t="s">
        <v>39</v>
      </c>
      <c r="Q135" s="26"/>
    </row>
    <row r="136" spans="1:17" s="3" customFormat="1" ht="81" customHeight="1" x14ac:dyDescent="0.25">
      <c r="A136" s="46">
        <v>121</v>
      </c>
      <c r="B136" s="44" t="s">
        <v>28</v>
      </c>
      <c r="C136" s="45" t="s">
        <v>349</v>
      </c>
      <c r="D136" s="46" t="s">
        <v>30</v>
      </c>
      <c r="E136" s="46" t="s">
        <v>371</v>
      </c>
      <c r="F136" s="46" t="s">
        <v>372</v>
      </c>
      <c r="G136" s="46" t="s">
        <v>372</v>
      </c>
      <c r="H136" s="46" t="s">
        <v>373</v>
      </c>
      <c r="I136" s="46" t="s">
        <v>35</v>
      </c>
      <c r="J136" s="46" t="s">
        <v>30</v>
      </c>
      <c r="K136" s="52">
        <v>1</v>
      </c>
      <c r="L136" s="52">
        <v>250000</v>
      </c>
      <c r="M136" s="52">
        <f>L136</f>
        <v>250000</v>
      </c>
      <c r="N136" s="46" t="s">
        <v>37</v>
      </c>
      <c r="O136" s="49" t="s">
        <v>348</v>
      </c>
      <c r="P136" s="26" t="s">
        <v>39</v>
      </c>
      <c r="Q136" s="26"/>
    </row>
    <row r="137" spans="1:17" s="3" customFormat="1" ht="81" customHeight="1" x14ac:dyDescent="0.25">
      <c r="A137" s="26">
        <v>122</v>
      </c>
      <c r="B137" s="26" t="s">
        <v>28</v>
      </c>
      <c r="C137" s="27" t="s">
        <v>349</v>
      </c>
      <c r="D137" s="26" t="s">
        <v>72</v>
      </c>
      <c r="E137" s="26" t="s">
        <v>374</v>
      </c>
      <c r="F137" s="26" t="s">
        <v>375</v>
      </c>
      <c r="G137" s="26" t="s">
        <v>375</v>
      </c>
      <c r="H137" s="26" t="s">
        <v>376</v>
      </c>
      <c r="I137" s="26" t="s">
        <v>35</v>
      </c>
      <c r="J137" s="26" t="s">
        <v>72</v>
      </c>
      <c r="K137" s="28">
        <v>1</v>
      </c>
      <c r="L137" s="28">
        <v>850000</v>
      </c>
      <c r="M137" s="28">
        <f>L137</f>
        <v>850000</v>
      </c>
      <c r="N137" s="26" t="s">
        <v>37</v>
      </c>
      <c r="O137" s="29" t="s">
        <v>348</v>
      </c>
      <c r="P137" s="26" t="s">
        <v>39</v>
      </c>
      <c r="Q137" s="26"/>
    </row>
    <row r="138" spans="1:17" s="3" customFormat="1" ht="15" customHeight="1" x14ac:dyDescent="0.25">
      <c r="A138" s="53"/>
      <c r="B138" s="53"/>
      <c r="C138" s="54"/>
      <c r="D138" s="53"/>
      <c r="E138" s="55"/>
      <c r="F138" s="55"/>
      <c r="G138" s="55"/>
      <c r="H138" s="55"/>
      <c r="I138" s="53"/>
      <c r="J138" s="53"/>
      <c r="K138" s="56"/>
      <c r="L138" s="56"/>
      <c r="M138" s="57">
        <f>SUM(M16:M137)</f>
        <v>255950071.06999999</v>
      </c>
      <c r="N138" s="53"/>
      <c r="O138" s="53"/>
      <c r="P138" s="53"/>
      <c r="Q138" s="53"/>
    </row>
    <row r="139" spans="1:17" s="3" customFormat="1" ht="15" customHeight="1" x14ac:dyDescent="0.25">
      <c r="A139" s="53"/>
      <c r="B139" s="53"/>
      <c r="C139" s="54"/>
      <c r="D139" s="53"/>
      <c r="E139" s="55"/>
      <c r="F139" s="55"/>
      <c r="G139" s="55"/>
      <c r="H139" s="55"/>
      <c r="I139" s="53"/>
      <c r="J139" s="53"/>
      <c r="K139" s="56"/>
      <c r="L139" s="56"/>
      <c r="M139" s="57"/>
      <c r="N139" s="53"/>
      <c r="O139" s="53"/>
      <c r="P139" s="53"/>
      <c r="Q139" s="53"/>
    </row>
    <row r="140" spans="1:17" s="3" customFormat="1" ht="15" customHeight="1" x14ac:dyDescent="0.25">
      <c r="A140" s="53"/>
      <c r="B140" s="53"/>
      <c r="C140" s="54"/>
      <c r="D140" s="53"/>
      <c r="E140" s="55"/>
      <c r="F140" s="55"/>
      <c r="G140" s="55"/>
      <c r="H140" s="55"/>
      <c r="I140" s="53"/>
      <c r="J140" s="53"/>
      <c r="K140" s="56"/>
      <c r="L140" s="56"/>
      <c r="M140" s="57"/>
      <c r="N140" s="53"/>
      <c r="O140" s="53"/>
      <c r="P140" s="53"/>
      <c r="Q140" s="53"/>
    </row>
    <row r="141" spans="1:17" s="3" customFormat="1" ht="15" customHeight="1" x14ac:dyDescent="0.3">
      <c r="A141" s="53"/>
      <c r="B141" s="58" t="s">
        <v>377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3"/>
      <c r="Q141" s="53"/>
    </row>
    <row r="142" spans="1:17" ht="15" customHeight="1" x14ac:dyDescent="0.25">
      <c r="A142" s="59"/>
      <c r="B142" s="59"/>
      <c r="C142" s="60"/>
      <c r="D142" s="59"/>
      <c r="E142" s="61"/>
      <c r="F142" s="61"/>
      <c r="G142" s="61"/>
      <c r="H142" s="61"/>
      <c r="I142" s="59"/>
      <c r="J142" s="59"/>
      <c r="K142" s="62"/>
      <c r="L142" s="63"/>
      <c r="M142" s="64"/>
      <c r="N142" s="59"/>
      <c r="O142" s="65"/>
      <c r="P142" s="66"/>
      <c r="Q142" s="59"/>
    </row>
    <row r="143" spans="1:17" ht="15" customHeight="1" x14ac:dyDescent="0.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8"/>
      <c r="N143" s="67"/>
      <c r="O143" s="67"/>
      <c r="P143" s="67"/>
      <c r="Q143" s="67"/>
    </row>
    <row r="144" spans="1:17" ht="15" customHeight="1" x14ac:dyDescent="0.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9"/>
      <c r="M144" s="69"/>
      <c r="N144" s="67"/>
      <c r="O144" s="67"/>
      <c r="P144" s="67"/>
      <c r="Q144" s="67"/>
    </row>
    <row r="145" spans="1:17" ht="15" customHeight="1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8"/>
      <c r="N145" s="67"/>
      <c r="O145" s="67"/>
      <c r="P145" s="67"/>
      <c r="Q145" s="67"/>
    </row>
  </sheetData>
  <autoFilter ref="A15:Q138"/>
  <mergeCells count="30">
    <mergeCell ref="M13:M14"/>
    <mergeCell ref="N13:N14"/>
    <mergeCell ref="O13:O14"/>
    <mergeCell ref="P13:P14"/>
    <mergeCell ref="Q13:Q14"/>
    <mergeCell ref="B141:O141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8:A9"/>
    <mergeCell ref="B8:B9"/>
    <mergeCell ref="C8:C9"/>
    <mergeCell ref="D8:D9"/>
    <mergeCell ref="N8:Q11"/>
    <mergeCell ref="B12:D12"/>
    <mergeCell ref="P1:Q1"/>
    <mergeCell ref="N2:Q2"/>
    <mergeCell ref="N3:Q3"/>
    <mergeCell ref="G4:N4"/>
    <mergeCell ref="P6:Q6"/>
    <mergeCell ref="A7:Q7"/>
  </mergeCells>
  <hyperlinks>
    <hyperlink ref="H78" r:id="rId1" display="https://office-expert.kz/catalog/1961/"/>
    <hyperlink ref="H79" r:id="rId2" display="https://office-expert.kz/catalog/50280/"/>
  </hyperlinks>
  <pageMargins left="0.75" right="0.75" top="1" bottom="1" header="0.5" footer="0.5"/>
  <pageSetup paperSize="9" scale="46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Indira Kasymbekova</cp:lastModifiedBy>
  <cp:lastPrinted>2019-11-21T09:25:27Z</cp:lastPrinted>
  <dcterms:created xsi:type="dcterms:W3CDTF">2019-02-11T06:57:33Z</dcterms:created>
  <dcterms:modified xsi:type="dcterms:W3CDTF">2019-11-26T09:51:27Z</dcterms:modified>
</cp:coreProperties>
</file>